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andrewallsopp/Desktop/"/>
    </mc:Choice>
  </mc:AlternateContent>
  <xr:revisionPtr revIDLastSave="0" documentId="13_ncr:1_{70372F3B-782C-B943-A27E-E6CB9922E869}" xr6:coauthVersionLast="47" xr6:coauthVersionMax="47" xr10:uidLastSave="{00000000-0000-0000-0000-000000000000}"/>
  <bookViews>
    <workbookView xWindow="2180" yWindow="500" windowWidth="28060" windowHeight="2278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 l="1"/>
  <c r="G28" i="1" l="1"/>
  <c r="G97" i="1"/>
  <c r="G22" i="1"/>
  <c r="G77" i="1"/>
  <c r="G58" i="1"/>
  <c r="G41" i="1"/>
  <c r="G99" i="1"/>
  <c r="G98" i="1"/>
  <c r="G91" i="1"/>
  <c r="E91" i="1"/>
  <c r="G87" i="1"/>
  <c r="E87" i="1"/>
  <c r="G83" i="1"/>
  <c r="E83" i="1"/>
  <c r="G74" i="1"/>
  <c r="E74" i="1"/>
  <c r="G70" i="1"/>
  <c r="E70" i="1"/>
  <c r="G66" i="1"/>
  <c r="E66" i="1"/>
  <c r="G55" i="1"/>
  <c r="G51" i="1"/>
  <c r="E51" i="1"/>
  <c r="G47" i="1"/>
  <c r="E47" i="1"/>
  <c r="B20" i="1"/>
  <c r="G36" i="1"/>
  <c r="G32" i="1"/>
  <c r="E36" i="1"/>
  <c r="E32" i="1"/>
  <c r="E28" i="1"/>
  <c r="F9" i="1"/>
  <c r="H9" i="1" s="1"/>
  <c r="F17" i="1"/>
  <c r="H17" i="1" s="1"/>
  <c r="F13" i="1"/>
  <c r="H13" i="1" s="1"/>
  <c r="H51" i="1" l="1"/>
  <c r="I51" i="1" s="1"/>
  <c r="H74" i="1"/>
  <c r="I74" i="1" s="1"/>
  <c r="H97" i="1"/>
  <c r="H87" i="1"/>
  <c r="I87" i="1" s="1"/>
  <c r="H70" i="1"/>
  <c r="I70" i="1" s="1"/>
  <c r="H83" i="1"/>
  <c r="I83" i="1" s="1"/>
  <c r="H91" i="1"/>
  <c r="I91" i="1" s="1"/>
  <c r="H99" i="1"/>
  <c r="G92" i="1"/>
  <c r="E92" i="1"/>
  <c r="H66" i="1"/>
  <c r="I66" i="1" s="1"/>
  <c r="G75" i="1"/>
  <c r="E75" i="1"/>
  <c r="H47" i="1"/>
  <c r="I47" i="1" s="1"/>
  <c r="E56" i="1"/>
  <c r="G56" i="1"/>
  <c r="H55" i="1"/>
  <c r="I55" i="1" s="1"/>
  <c r="H36" i="1"/>
  <c r="I36" i="1" s="1"/>
  <c r="H98" i="1"/>
  <c r="H28" i="1"/>
  <c r="I28" i="1" s="1"/>
  <c r="G101" i="1"/>
  <c r="H20" i="1"/>
  <c r="G37" i="1"/>
  <c r="E37" i="1"/>
  <c r="H32" i="1"/>
  <c r="I32" i="1" s="1"/>
  <c r="F20" i="1"/>
  <c r="I75" i="1" l="1"/>
  <c r="H101" i="1"/>
  <c r="H92" i="1"/>
  <c r="I92" i="1"/>
  <c r="J92" i="1" s="1"/>
  <c r="H75" i="1"/>
  <c r="H56" i="1"/>
  <c r="I56" i="1"/>
  <c r="I37" i="1"/>
  <c r="H37" i="1"/>
  <c r="J75" i="1" l="1"/>
  <c r="J56" i="1"/>
  <c r="I94" i="1"/>
  <c r="H94" i="1"/>
  <c r="J37" i="1"/>
  <c r="J94" i="1" l="1"/>
</calcChain>
</file>

<file path=xl/sharedStrings.xml><?xml version="1.0" encoding="utf-8"?>
<sst xmlns="http://schemas.openxmlformats.org/spreadsheetml/2006/main" count="230" uniqueCount="56">
  <si>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</si>
  <si>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</si>
  <si>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</si>
  <si>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</si>
  <si>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</si>
  <si>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</si>
  <si>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</si>
  <si>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</si>
  <si>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</si>
  <si>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</si>
  <si>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</si>
  <si>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</si>
  <si>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</si>
  <si>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</si>
  <si>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</si>
  <si>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</si>
  <si>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</si>
  <si>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</si>
  <si>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</si>
  <si>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</si>
  <si>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</si>
  <si>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</si>
  <si>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</si>
  <si>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</si>
  <si>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</si>
  <si>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</si>
  <si>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</si>
  <si>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</si>
  <si>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</si>
  <si>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</si>
  <si>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</si>
  <si>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</si>
  <si>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</si>
  <si>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</si>
  <si>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</si>
  <si>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</si>
  <si>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</si>
  <si>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</si>
  <si>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</si>
  <si>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</si>
  <si>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</si>
  <si>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</si>
  <si>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</si>
  <si>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</si>
  <si>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</si>
  <si>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</si>
  <si>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</si>
  <si>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</si>
  <si>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</si>
  <si>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</si>
  <si>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Drew Allsopp</t>
  </si>
  <si>
    <t>N</t>
  </si>
  <si>
    <t>Social Worker</t>
  </si>
  <si>
    <t>Providence Prep Charter School</t>
  </si>
  <si>
    <t>Family coordinator, interventionist</t>
  </si>
  <si>
    <t>Dean, Director of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</si>
</sst>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1"/>
  <sheetViews>
    <sheetView tabSelected="1" topLeftCell="A56" workbookViewId="0">
      <selection activeCell="G81" sqref="G81"/>
    </sheetView>
  </sheetViews>
  <sheetFormatPr baseColWidth="10" defaultColWidth="8.83203125" defaultRowHeight="15" x14ac:dyDescent="0.2"/>
  <cols>
    <col min="1" max="1" width="16.33203125" customWidth="1"/>
    <col min="2" max="2" width="25.33203125" bestFit="1" customWidth="1"/>
    <col min="3" max="3" width="16.6640625" bestFit="1" customWidth="1"/>
    <col min="4" max="4" width="58.33203125" bestFit="1" customWidth="1"/>
    <col min="5" max="5" width="12.5" customWidth="1"/>
    <col min="6" max="6" width="25.83203125" customWidth="1"/>
    <col min="7" max="7" width="19.6640625" customWidth="1"/>
    <col min="8" max="8" width="20.1640625" customWidth="1"/>
    <col min="9" max="9" width="17.83203125" customWidth="1"/>
    <col min="10" max="10" width="14.1640625" bestFit="1" customWidth="1"/>
  </cols>
  <sheetData>
    <row r="1" spans="1:8" x14ac:dyDescent="0.2">
      <c r="A1" s="14" t="s">
        <v>17</v>
      </c>
      <c r="B1" s="82" t="s">
        <v>53</v>
      </c>
      <c r="C1" s="14" t="s">
        <v>19</v>
      </c>
      <c r="D1" s="83">
        <v>45310</v>
      </c>
    </row>
    <row r="2" spans="1:8" x14ac:dyDescent="0.2">
      <c r="A2" s="14" t="s">
        <v>18</v>
      </c>
      <c r="B2" s="82" t="s">
        <v>50</v>
      </c>
    </row>
    <row r="3" spans="1:8" ht="16" thickBot="1" x14ac:dyDescent="0.25"/>
    <row r="4" spans="1:8" x14ac:dyDescent="0.2">
      <c r="A4" s="93" t="s">
        <v>38</v>
      </c>
      <c r="B4" s="94"/>
      <c r="D4" s="93" t="s">
        <v>9</v>
      </c>
      <c r="E4" s="95"/>
      <c r="F4" s="94"/>
      <c r="H4" s="1" t="s">
        <v>20</v>
      </c>
    </row>
    <row r="5" spans="1:8" ht="16" thickBot="1" x14ac:dyDescent="0.25">
      <c r="A5" s="3" t="s">
        <v>7</v>
      </c>
      <c r="B5" s="4" t="s">
        <v>3</v>
      </c>
      <c r="D5" s="11" t="s">
        <v>10</v>
      </c>
      <c r="E5" s="12" t="s">
        <v>7</v>
      </c>
      <c r="F5" s="13" t="s">
        <v>3</v>
      </c>
      <c r="G5" s="16"/>
      <c r="H5" s="1"/>
    </row>
    <row r="6" spans="1:8" x14ac:dyDescent="0.2">
      <c r="A6" s="5" t="s">
        <v>0</v>
      </c>
      <c r="B6" s="84">
        <v>0</v>
      </c>
      <c r="D6" s="9" t="s">
        <v>4</v>
      </c>
      <c r="E6" s="15" t="s">
        <v>0</v>
      </c>
      <c r="F6" s="86">
        <v>0</v>
      </c>
      <c r="G6" s="16"/>
      <c r="H6" s="1"/>
    </row>
    <row r="7" spans="1:8" x14ac:dyDescent="0.2">
      <c r="A7" s="5" t="s">
        <v>1</v>
      </c>
      <c r="B7" s="84">
        <v>356554</v>
      </c>
      <c r="D7" s="5" t="s">
        <v>5</v>
      </c>
      <c r="E7" s="1" t="s">
        <v>0</v>
      </c>
      <c r="F7" s="84">
        <v>0</v>
      </c>
      <c r="G7" s="16"/>
      <c r="H7" s="1"/>
    </row>
    <row r="8" spans="1:8" ht="16" thickBot="1" x14ac:dyDescent="0.25">
      <c r="A8" s="6" t="s">
        <v>2</v>
      </c>
      <c r="B8" s="85">
        <v>801020</v>
      </c>
      <c r="D8" s="5" t="s">
        <v>6</v>
      </c>
      <c r="E8" s="1" t="s">
        <v>0</v>
      </c>
      <c r="F8" s="84">
        <v>0</v>
      </c>
      <c r="G8" s="16"/>
      <c r="H8" s="1"/>
    </row>
    <row r="9" spans="1:8" ht="16" thickBot="1" x14ac:dyDescent="0.25">
      <c r="B9" s="8"/>
      <c r="D9" s="6"/>
      <c r="E9" s="7"/>
      <c r="F9" s="43">
        <f>SUM(F6:F8)</f>
        <v>0</v>
      </c>
      <c r="G9" s="16" t="s">
        <v>22</v>
      </c>
      <c r="H9" s="44">
        <f>B6-F9</f>
        <v>0</v>
      </c>
    </row>
    <row r="10" spans="1:8" ht="16" thickBot="1" x14ac:dyDescent="0.25">
      <c r="D10" s="9" t="s">
        <v>4</v>
      </c>
      <c r="E10" s="10" t="s">
        <v>1</v>
      </c>
      <c r="F10" s="86">
        <v>0</v>
      </c>
      <c r="G10" s="16"/>
      <c r="H10" s="1"/>
    </row>
    <row r="11" spans="1:8" ht="16" thickBot="1" x14ac:dyDescent="0.25">
      <c r="D11" s="5" t="s">
        <v>5</v>
      </c>
      <c r="E11" s="10" t="s">
        <v>1</v>
      </c>
      <c r="F11" s="84">
        <v>208114.53</v>
      </c>
      <c r="G11" s="16"/>
      <c r="H11" s="1"/>
    </row>
    <row r="12" spans="1:8" x14ac:dyDescent="0.2">
      <c r="D12" s="5" t="s">
        <v>6</v>
      </c>
      <c r="E12" s="10" t="s">
        <v>1</v>
      </c>
      <c r="F12" s="84">
        <v>148439.47</v>
      </c>
      <c r="G12" s="16"/>
      <c r="H12" s="1"/>
    </row>
    <row r="13" spans="1:8" ht="16" thickBot="1" x14ac:dyDescent="0.25">
      <c r="D13" s="6"/>
      <c r="E13" s="7"/>
      <c r="F13" s="43">
        <f>SUM(F10:F12)</f>
        <v>356554</v>
      </c>
      <c r="G13" s="16" t="s">
        <v>1</v>
      </c>
      <c r="H13" s="44">
        <f>B7-F13</f>
        <v>0</v>
      </c>
    </row>
    <row r="14" spans="1:8" ht="16" thickBot="1" x14ac:dyDescent="0.25">
      <c r="D14" s="9" t="s">
        <v>4</v>
      </c>
      <c r="E14" s="10" t="s">
        <v>2</v>
      </c>
      <c r="F14" s="86">
        <v>0</v>
      </c>
      <c r="G14" s="16"/>
      <c r="H14" s="1"/>
    </row>
    <row r="15" spans="1:8" ht="16" thickBot="1" x14ac:dyDescent="0.25">
      <c r="D15" s="5" t="s">
        <v>5</v>
      </c>
      <c r="E15" s="10" t="s">
        <v>2</v>
      </c>
      <c r="F15" s="84">
        <v>140483.92000000001</v>
      </c>
      <c r="G15" s="16"/>
      <c r="H15" s="1"/>
    </row>
    <row r="16" spans="1:8" x14ac:dyDescent="0.2">
      <c r="D16" s="5" t="s">
        <v>6</v>
      </c>
      <c r="E16" s="10" t="s">
        <v>2</v>
      </c>
      <c r="F16" s="84">
        <v>351264.91</v>
      </c>
      <c r="G16" s="16"/>
      <c r="H16" s="1"/>
    </row>
    <row r="17" spans="1:9" ht="16" thickBot="1" x14ac:dyDescent="0.25">
      <c r="D17" s="6"/>
      <c r="E17" s="7"/>
      <c r="F17" s="43">
        <f>SUM(F14:F16)</f>
        <v>491748.82999999996</v>
      </c>
      <c r="G17" s="16" t="s">
        <v>2</v>
      </c>
      <c r="H17" s="44">
        <f>B8-F17</f>
        <v>309271.17000000004</v>
      </c>
    </row>
    <row r="20" spans="1:9" s="14" customFormat="1" ht="16" thickBot="1" x14ac:dyDescent="0.25">
      <c r="A20" s="77" t="s">
        <v>39</v>
      </c>
      <c r="B20" s="42">
        <f>SUM(B6:B19)</f>
        <v>1157574</v>
      </c>
      <c r="C20" s="40"/>
      <c r="D20" s="40" t="s">
        <v>8</v>
      </c>
      <c r="E20" s="40"/>
      <c r="F20" s="42">
        <f>F9+F13+F17</f>
        <v>848302.83</v>
      </c>
      <c r="G20" s="41" t="s">
        <v>21</v>
      </c>
      <c r="H20" s="42">
        <f>H9+H13+H17</f>
        <v>309271.17000000004</v>
      </c>
    </row>
    <row r="21" spans="1:9" ht="17" thickTop="1" thickBot="1" x14ac:dyDescent="0.25"/>
    <row r="22" spans="1:9" ht="33" thickBot="1" x14ac:dyDescent="0.25">
      <c r="A22" s="96" t="s">
        <v>23</v>
      </c>
      <c r="B22" s="97"/>
      <c r="C22" s="97"/>
      <c r="D22" s="97"/>
      <c r="E22" s="98"/>
      <c r="F22" s="75" t="s">
        <v>37</v>
      </c>
      <c r="G22" s="76">
        <f>G23+G24+G25</f>
        <v>118624.01</v>
      </c>
      <c r="H22" s="26"/>
    </row>
    <row r="23" spans="1:9" x14ac:dyDescent="0.2">
      <c r="A23" s="17"/>
      <c r="B23" s="18"/>
      <c r="C23" s="18"/>
      <c r="D23" s="18"/>
      <c r="E23" s="19"/>
      <c r="F23" s="20"/>
      <c r="G23" s="25">
        <v>0</v>
      </c>
      <c r="H23" s="26" t="s">
        <v>0</v>
      </c>
    </row>
    <row r="24" spans="1:9" x14ac:dyDescent="0.2">
      <c r="A24" s="17"/>
      <c r="B24" s="18"/>
      <c r="C24" s="18"/>
      <c r="D24" s="18"/>
      <c r="E24" s="19"/>
      <c r="F24" s="20"/>
      <c r="G24" s="23">
        <v>101000</v>
      </c>
      <c r="H24" s="24" t="s">
        <v>1</v>
      </c>
    </row>
    <row r="25" spans="1:9" ht="16" thickBot="1" x14ac:dyDescent="0.25">
      <c r="A25" s="17"/>
      <c r="B25" s="18"/>
      <c r="C25" s="18"/>
      <c r="D25" s="18"/>
      <c r="E25" s="19"/>
      <c r="F25" s="45"/>
      <c r="G25" s="22">
        <v>17624.009999999998</v>
      </c>
      <c r="H25" s="21" t="s">
        <v>2</v>
      </c>
    </row>
    <row r="26" spans="1:9" ht="64" x14ac:dyDescent="0.2">
      <c r="A26" s="27" t="s">
        <v>10</v>
      </c>
      <c r="B26" s="28" t="s">
        <v>7</v>
      </c>
      <c r="C26" s="29" t="s">
        <v>25</v>
      </c>
      <c r="D26" s="29" t="s">
        <v>11</v>
      </c>
      <c r="E26" s="29" t="s">
        <v>12</v>
      </c>
      <c r="F26" s="29" t="s">
        <v>24</v>
      </c>
      <c r="G26" s="29" t="s">
        <v>13</v>
      </c>
      <c r="H26" s="47" t="s">
        <v>29</v>
      </c>
      <c r="I26" s="47" t="s">
        <v>28</v>
      </c>
    </row>
    <row r="27" spans="1:9" ht="16" x14ac:dyDescent="0.2">
      <c r="A27" s="5" t="s">
        <v>4</v>
      </c>
      <c r="B27" s="1" t="s">
        <v>0</v>
      </c>
      <c r="C27" s="32" t="s">
        <v>51</v>
      </c>
      <c r="D27" s="51"/>
      <c r="E27" s="33"/>
      <c r="F27" s="51"/>
      <c r="G27" s="34"/>
      <c r="H27" s="48"/>
      <c r="I27" s="48"/>
    </row>
    <row r="28" spans="1:9" ht="16" thickBot="1" x14ac:dyDescent="0.25">
      <c r="A28" s="52" t="s">
        <v>31</v>
      </c>
      <c r="B28" s="54"/>
      <c r="C28" s="54"/>
      <c r="D28" s="55"/>
      <c r="E28" s="35">
        <f>SUM(E27:E27)</f>
        <v>0</v>
      </c>
      <c r="F28" s="55"/>
      <c r="G28" s="35">
        <f>SUM(G27:G27)</f>
        <v>0</v>
      </c>
      <c r="H28" s="37">
        <f>E28+G28</f>
        <v>0</v>
      </c>
      <c r="I28" s="37">
        <f>G23-H28</f>
        <v>0</v>
      </c>
    </row>
    <row r="29" spans="1:9" ht="16" x14ac:dyDescent="0.2">
      <c r="A29" s="9" t="s">
        <v>4</v>
      </c>
      <c r="B29" s="10" t="s">
        <v>1</v>
      </c>
      <c r="C29" s="32" t="s">
        <v>51</v>
      </c>
      <c r="D29" s="33"/>
      <c r="E29" s="33"/>
      <c r="F29" s="33"/>
      <c r="G29" s="34"/>
      <c r="H29" s="49"/>
      <c r="I29" s="49"/>
    </row>
    <row r="30" spans="1:9" ht="16" x14ac:dyDescent="0.2">
      <c r="A30" s="5" t="s">
        <v>5</v>
      </c>
      <c r="B30" s="1" t="s">
        <v>1</v>
      </c>
      <c r="C30" s="32" t="s">
        <v>51</v>
      </c>
      <c r="D30" s="33"/>
      <c r="E30" s="33"/>
      <c r="F30" s="33"/>
      <c r="G30" s="34"/>
      <c r="H30" s="48"/>
      <c r="I30" s="48"/>
    </row>
    <row r="31" spans="1:9" ht="16" x14ac:dyDescent="0.2">
      <c r="A31" s="5" t="s">
        <v>6</v>
      </c>
      <c r="B31" s="1" t="s">
        <v>1</v>
      </c>
      <c r="C31" s="32" t="s">
        <v>51</v>
      </c>
      <c r="D31" s="33"/>
      <c r="E31" s="33"/>
      <c r="F31" s="33"/>
      <c r="G31" s="34"/>
      <c r="H31" s="48"/>
      <c r="I31" s="48"/>
    </row>
    <row r="32" spans="1:9" ht="16" thickBot="1" x14ac:dyDescent="0.25">
      <c r="A32" s="53" t="s">
        <v>32</v>
      </c>
      <c r="B32" s="56"/>
      <c r="C32" s="56"/>
      <c r="D32" s="56"/>
      <c r="E32" s="36">
        <f>SUM(E29:E31)</f>
        <v>0</v>
      </c>
      <c r="F32" s="56"/>
      <c r="G32" s="36">
        <f>SUM(G29:G31)</f>
        <v>0</v>
      </c>
      <c r="H32" s="38">
        <f>E32+G32</f>
        <v>0</v>
      </c>
      <c r="I32" s="38">
        <f>G24-H32</f>
        <v>101000</v>
      </c>
    </row>
    <row r="33" spans="1:10" ht="16" x14ac:dyDescent="0.2">
      <c r="A33" s="30" t="s">
        <v>4</v>
      </c>
      <c r="B33" s="31" t="s">
        <v>2</v>
      </c>
      <c r="C33" s="32" t="s">
        <v>51</v>
      </c>
      <c r="D33" s="33"/>
      <c r="E33" s="33"/>
      <c r="F33" s="33"/>
      <c r="G33" s="34"/>
      <c r="H33" s="50"/>
      <c r="I33" s="50"/>
    </row>
    <row r="34" spans="1:10" ht="16" x14ac:dyDescent="0.2">
      <c r="A34" s="5" t="s">
        <v>5</v>
      </c>
      <c r="B34" s="1" t="s">
        <v>2</v>
      </c>
      <c r="C34" s="32" t="s">
        <v>51</v>
      </c>
      <c r="D34" s="33"/>
      <c r="E34" s="33"/>
      <c r="F34" s="33"/>
      <c r="G34" s="34"/>
      <c r="H34" s="48"/>
      <c r="I34" s="48"/>
    </row>
    <row r="35" spans="1:10" ht="16" x14ac:dyDescent="0.2">
      <c r="A35" s="5" t="s">
        <v>6</v>
      </c>
      <c r="B35" s="1" t="s">
        <v>2</v>
      </c>
      <c r="C35" s="32" t="s">
        <v>51</v>
      </c>
      <c r="D35" s="33"/>
      <c r="E35" s="33"/>
      <c r="F35" s="33"/>
      <c r="G35" s="34"/>
      <c r="H35" s="48"/>
      <c r="I35" s="48"/>
    </row>
    <row r="36" spans="1:10" ht="16" thickBot="1" x14ac:dyDescent="0.25">
      <c r="A36" s="52" t="s">
        <v>33</v>
      </c>
      <c r="B36" s="54"/>
      <c r="C36" s="54"/>
      <c r="D36" s="54"/>
      <c r="E36" s="35">
        <f>SUM(E33:E35)</f>
        <v>0</v>
      </c>
      <c r="F36" s="54"/>
      <c r="G36" s="35">
        <f>SUM(G33:G35)</f>
        <v>0</v>
      </c>
      <c r="H36" s="37">
        <f>E36+G36</f>
        <v>0</v>
      </c>
      <c r="I36" s="37">
        <f>G25-H36</f>
        <v>17624.009999999998</v>
      </c>
    </row>
    <row r="37" spans="1:10" ht="16" thickBot="1" x14ac:dyDescent="0.25">
      <c r="A37" s="2"/>
      <c r="B37" s="2"/>
      <c r="C37" s="2"/>
      <c r="D37" s="40" t="s">
        <v>3</v>
      </c>
      <c r="E37" s="39">
        <f>SUM(E36,E32,E28)</f>
        <v>0</v>
      </c>
      <c r="F37" s="2" t="s">
        <v>3</v>
      </c>
      <c r="G37" s="39">
        <f>SUM(G36,G32,G28)</f>
        <v>0</v>
      </c>
      <c r="H37" s="39">
        <f>SUM(H28,H32,H36)</f>
        <v>0</v>
      </c>
      <c r="I37" s="78">
        <f>SUM(I28,I32,I36)</f>
        <v>118624.01</v>
      </c>
      <c r="J37" s="80">
        <f>SUM(H37:I37)</f>
        <v>118624.01</v>
      </c>
    </row>
    <row r="38" spans="1:10" ht="16" thickTop="1" x14ac:dyDescent="0.2"/>
    <row r="40" spans="1:10" ht="16" thickBot="1" x14ac:dyDescent="0.25"/>
    <row r="41" spans="1:10" ht="31.75" customHeight="1" thickBot="1" x14ac:dyDescent="0.25">
      <c r="A41" s="90" t="s">
        <v>14</v>
      </c>
      <c r="B41" s="91"/>
      <c r="C41" s="91"/>
      <c r="D41" s="91"/>
      <c r="E41" s="92"/>
      <c r="F41" s="75" t="s">
        <v>37</v>
      </c>
      <c r="G41" s="76">
        <f>G42+G43+G44</f>
        <v>571674.61</v>
      </c>
      <c r="H41" s="26"/>
    </row>
    <row r="42" spans="1:10" x14ac:dyDescent="0.2">
      <c r="A42" s="17"/>
      <c r="B42" s="18"/>
      <c r="C42" s="18"/>
      <c r="D42" s="18"/>
      <c r="E42" s="19"/>
      <c r="F42" s="20"/>
      <c r="G42" s="25">
        <v>0</v>
      </c>
      <c r="H42" s="26" t="s">
        <v>0</v>
      </c>
    </row>
    <row r="43" spans="1:10" x14ac:dyDescent="0.2">
      <c r="A43" s="17"/>
      <c r="B43" s="18"/>
      <c r="C43" s="18"/>
      <c r="D43" s="18"/>
      <c r="E43" s="19"/>
      <c r="F43" s="20"/>
      <c r="G43" s="23">
        <v>184314.59</v>
      </c>
      <c r="H43" s="24" t="s">
        <v>1</v>
      </c>
    </row>
    <row r="44" spans="1:10" ht="16" thickBot="1" x14ac:dyDescent="0.25">
      <c r="A44" s="17"/>
      <c r="B44" s="18"/>
      <c r="C44" s="18"/>
      <c r="D44" s="18"/>
      <c r="E44" s="19"/>
      <c r="F44" s="45"/>
      <c r="G44" s="22">
        <v>387360.02</v>
      </c>
      <c r="H44" s="21" t="s">
        <v>2</v>
      </c>
    </row>
    <row r="45" spans="1:10" ht="64" x14ac:dyDescent="0.2">
      <c r="A45" s="27" t="s">
        <v>10</v>
      </c>
      <c r="B45" s="28" t="s">
        <v>7</v>
      </c>
      <c r="C45" s="29" t="s">
        <v>25</v>
      </c>
      <c r="D45" s="29" t="s">
        <v>11</v>
      </c>
      <c r="E45" s="29" t="s">
        <v>12</v>
      </c>
      <c r="F45" s="29" t="s">
        <v>24</v>
      </c>
      <c r="G45" s="29" t="s">
        <v>13</v>
      </c>
      <c r="H45" s="47" t="s">
        <v>29</v>
      </c>
      <c r="I45" s="47" t="s">
        <v>28</v>
      </c>
    </row>
    <row r="46" spans="1:10" ht="16" x14ac:dyDescent="0.2">
      <c r="A46" s="5" t="s">
        <v>4</v>
      </c>
      <c r="B46" s="1" t="s">
        <v>0</v>
      </c>
      <c r="C46" s="32" t="s">
        <v>51</v>
      </c>
      <c r="D46" s="51"/>
      <c r="E46" s="33"/>
      <c r="F46" s="51"/>
      <c r="G46" s="34"/>
      <c r="H46" s="48"/>
      <c r="I46" s="48"/>
    </row>
    <row r="47" spans="1:10" ht="16" thickBot="1" x14ac:dyDescent="0.25">
      <c r="A47" s="52" t="s">
        <v>31</v>
      </c>
      <c r="B47" s="54"/>
      <c r="C47" s="54"/>
      <c r="D47" s="55"/>
      <c r="E47" s="35">
        <f>SUM(E46:E46)</f>
        <v>0</v>
      </c>
      <c r="F47" s="55"/>
      <c r="G47" s="35">
        <f>SUM(G46:G46)</f>
        <v>0</v>
      </c>
      <c r="H47" s="37">
        <f>E47+G47</f>
        <v>0</v>
      </c>
      <c r="I47" s="37">
        <f>G42-H47</f>
        <v>0</v>
      </c>
    </row>
    <row r="48" spans="1:10" ht="16" x14ac:dyDescent="0.2">
      <c r="A48" s="9" t="s">
        <v>4</v>
      </c>
      <c r="B48" s="10" t="s">
        <v>1</v>
      </c>
      <c r="C48" s="32" t="s">
        <v>51</v>
      </c>
      <c r="D48" s="33"/>
      <c r="E48" s="33"/>
      <c r="F48" s="33"/>
      <c r="G48" s="34"/>
      <c r="H48" s="49"/>
      <c r="I48" s="49"/>
    </row>
    <row r="49" spans="1:10" ht="16" x14ac:dyDescent="0.2">
      <c r="A49" s="5" t="s">
        <v>5</v>
      </c>
      <c r="B49" s="1" t="s">
        <v>1</v>
      </c>
      <c r="C49" s="32" t="s">
        <v>30</v>
      </c>
      <c r="D49" s="33" t="s">
        <v>54</v>
      </c>
      <c r="E49" s="33">
        <v>49985.97</v>
      </c>
      <c r="F49" s="33"/>
      <c r="G49" s="34"/>
      <c r="H49" s="48"/>
      <c r="I49" s="48"/>
    </row>
    <row r="50" spans="1:10" ht="16" x14ac:dyDescent="0.2">
      <c r="A50" s="5" t="s">
        <v>6</v>
      </c>
      <c r="B50" s="1" t="s">
        <v>1</v>
      </c>
      <c r="C50" s="32" t="s">
        <v>30</v>
      </c>
      <c r="D50" s="33" t="s">
        <v>54</v>
      </c>
      <c r="E50" s="33">
        <v>76206.559999999998</v>
      </c>
      <c r="F50" s="33"/>
      <c r="G50" s="34"/>
      <c r="H50" s="48"/>
      <c r="I50" s="48"/>
    </row>
    <row r="51" spans="1:10" ht="16" thickBot="1" x14ac:dyDescent="0.25">
      <c r="A51" s="53" t="s">
        <v>32</v>
      </c>
      <c r="B51" s="56"/>
      <c r="C51" s="56"/>
      <c r="D51" s="56"/>
      <c r="E51" s="36">
        <f>SUM(E48:E50)</f>
        <v>126192.53</v>
      </c>
      <c r="F51" s="56"/>
      <c r="G51" s="36">
        <f>SUM(G48:G50)</f>
        <v>0</v>
      </c>
      <c r="H51" s="38">
        <f>E51+G51</f>
        <v>126192.53</v>
      </c>
      <c r="I51" s="38">
        <f>G43-H51</f>
        <v>58122.06</v>
      </c>
    </row>
    <row r="52" spans="1:10" ht="16" x14ac:dyDescent="0.2">
      <c r="A52" s="30" t="s">
        <v>4</v>
      </c>
      <c r="B52" s="31" t="s">
        <v>2</v>
      </c>
      <c r="C52" s="32" t="s">
        <v>51</v>
      </c>
      <c r="D52" s="33"/>
      <c r="E52" s="33"/>
      <c r="F52" s="33"/>
      <c r="G52" s="34"/>
      <c r="H52" s="50"/>
      <c r="I52" s="50"/>
    </row>
    <row r="53" spans="1:10" ht="16" x14ac:dyDescent="0.2">
      <c r="A53" s="5" t="s">
        <v>5</v>
      </c>
      <c r="B53" s="1" t="s">
        <v>2</v>
      </c>
      <c r="C53" s="32" t="s">
        <v>51</v>
      </c>
      <c r="D53" s="33" t="s">
        <v>55</v>
      </c>
      <c r="E53" s="33">
        <v>122024.92</v>
      </c>
      <c r="F53" s="33"/>
      <c r="G53" s="34"/>
      <c r="H53" s="48"/>
      <c r="I53" s="48"/>
    </row>
    <row r="54" spans="1:10" ht="16" x14ac:dyDescent="0.2">
      <c r="A54" s="5" t="s">
        <v>6</v>
      </c>
      <c r="B54" s="1" t="s">
        <v>2</v>
      </c>
      <c r="C54" s="32" t="s">
        <v>51</v>
      </c>
      <c r="D54" s="33" t="s">
        <v>55</v>
      </c>
      <c r="E54" s="33">
        <v>194959.29</v>
      </c>
      <c r="F54" s="33"/>
      <c r="G54" s="34"/>
      <c r="H54" s="48"/>
      <c r="I54" s="48"/>
    </row>
    <row r="55" spans="1:10" ht="16" thickBot="1" x14ac:dyDescent="0.25">
      <c r="A55" s="52" t="s">
        <v>33</v>
      </c>
      <c r="B55" s="54"/>
      <c r="C55" s="54"/>
      <c r="D55" s="54"/>
      <c r="E55" s="35">
        <f>SUM(E52:E54)</f>
        <v>316984.21000000002</v>
      </c>
      <c r="F55" s="54"/>
      <c r="G55" s="35">
        <f>SUM(G52:G54)</f>
        <v>0</v>
      </c>
      <c r="H55" s="37">
        <f>E55+G55</f>
        <v>316984.21000000002</v>
      </c>
      <c r="I55" s="37">
        <f>G44-H55</f>
        <v>70375.81</v>
      </c>
    </row>
    <row r="56" spans="1:10" ht="16" thickBot="1" x14ac:dyDescent="0.25">
      <c r="A56" s="2"/>
      <c r="B56" s="2"/>
      <c r="C56" s="2"/>
      <c r="D56" s="40" t="s">
        <v>3</v>
      </c>
      <c r="E56" s="39">
        <f>SUM(E55,E51,E47)</f>
        <v>443176.74</v>
      </c>
      <c r="F56" s="2" t="s">
        <v>3</v>
      </c>
      <c r="G56" s="39">
        <f>SUM(G55,G51,G47)</f>
        <v>0</v>
      </c>
      <c r="H56" s="39">
        <f>SUM(H47,H51,H55)</f>
        <v>443176.74</v>
      </c>
      <c r="I56" s="78">
        <f>SUM(I47,I51,I55)</f>
        <v>128497.87</v>
      </c>
      <c r="J56" s="80">
        <f>SUM(H56:I56)</f>
        <v>571674.61</v>
      </c>
    </row>
    <row r="57" spans="1:10" ht="11.5" customHeight="1" thickTop="1" thickBot="1" x14ac:dyDescent="0.25">
      <c r="D57" s="14"/>
      <c r="E57" s="57"/>
      <c r="G57" s="46"/>
      <c r="H57" s="46"/>
      <c r="I57" s="46"/>
    </row>
    <row r="58" spans="1:10" ht="31.75" customHeight="1" thickBot="1" x14ac:dyDescent="0.25">
      <c r="A58" s="90" t="s">
        <v>15</v>
      </c>
      <c r="B58" s="91"/>
      <c r="C58" s="91"/>
      <c r="D58" s="91"/>
      <c r="E58" s="92"/>
      <c r="F58" s="75" t="s">
        <v>37</v>
      </c>
      <c r="G58" s="76">
        <f>G59+G60+G61</f>
        <v>66971</v>
      </c>
      <c r="H58" s="26"/>
    </row>
    <row r="59" spans="1:10" x14ac:dyDescent="0.2">
      <c r="A59" s="17"/>
      <c r="B59" s="18"/>
      <c r="C59" s="18"/>
      <c r="D59" s="18"/>
      <c r="E59" s="19"/>
      <c r="F59" s="20"/>
      <c r="G59" s="22">
        <v>0</v>
      </c>
      <c r="H59" s="26" t="s">
        <v>0</v>
      </c>
    </row>
    <row r="60" spans="1:10" x14ac:dyDescent="0.2">
      <c r="A60" s="17"/>
      <c r="B60" s="18"/>
      <c r="C60" s="18"/>
      <c r="D60" s="18"/>
      <c r="E60" s="19"/>
      <c r="F60" s="20"/>
      <c r="G60" s="22">
        <v>0</v>
      </c>
      <c r="H60" s="24" t="s">
        <v>1</v>
      </c>
    </row>
    <row r="61" spans="1:10" ht="16" thickBot="1" x14ac:dyDescent="0.25">
      <c r="A61" s="17"/>
      <c r="B61" s="18"/>
      <c r="C61" s="18"/>
      <c r="D61" s="18"/>
      <c r="E61" s="19"/>
      <c r="F61" s="45"/>
      <c r="G61" s="22">
        <v>66971</v>
      </c>
      <c r="H61" s="21" t="s">
        <v>2</v>
      </c>
    </row>
    <row r="62" spans="1:10" ht="64" x14ac:dyDescent="0.2">
      <c r="A62" s="27" t="s">
        <v>10</v>
      </c>
      <c r="B62" s="28" t="s">
        <v>7</v>
      </c>
      <c r="C62" s="29" t="s">
        <v>25</v>
      </c>
      <c r="D62" s="29" t="s">
        <v>11</v>
      </c>
      <c r="E62" s="29" t="s">
        <v>12</v>
      </c>
      <c r="F62" s="29" t="s">
        <v>24</v>
      </c>
      <c r="G62" s="29" t="s">
        <v>13</v>
      </c>
      <c r="H62" s="47" t="s">
        <v>29</v>
      </c>
      <c r="I62" s="47" t="s">
        <v>28</v>
      </c>
    </row>
    <row r="63" spans="1:10" ht="16" x14ac:dyDescent="0.2">
      <c r="A63" s="5" t="s">
        <v>4</v>
      </c>
      <c r="B63" s="1" t="s">
        <v>0</v>
      </c>
      <c r="C63" s="32" t="s">
        <v>51</v>
      </c>
      <c r="D63" s="51"/>
      <c r="E63" s="33"/>
      <c r="F63" s="51"/>
      <c r="G63" s="34">
        <v>0</v>
      </c>
      <c r="H63" s="48"/>
      <c r="I63" s="48"/>
    </row>
    <row r="64" spans="1:10" ht="16" x14ac:dyDescent="0.2">
      <c r="A64" s="5" t="s">
        <v>5</v>
      </c>
      <c r="B64" s="1" t="s">
        <v>0</v>
      </c>
      <c r="C64" s="32" t="s">
        <v>51</v>
      </c>
      <c r="D64" s="51"/>
      <c r="E64" s="33"/>
      <c r="F64" s="51"/>
      <c r="G64" s="34">
        <v>0</v>
      </c>
      <c r="H64" s="48"/>
      <c r="I64" s="48"/>
    </row>
    <row r="65" spans="1:10" ht="16" x14ac:dyDescent="0.2">
      <c r="A65" s="5" t="s">
        <v>6</v>
      </c>
      <c r="B65" s="1" t="s">
        <v>0</v>
      </c>
      <c r="C65" s="32" t="s">
        <v>51</v>
      </c>
      <c r="D65" s="51"/>
      <c r="E65" s="33"/>
      <c r="F65" s="51"/>
      <c r="G65" s="34"/>
      <c r="H65" s="48"/>
      <c r="I65" s="48"/>
    </row>
    <row r="66" spans="1:10" ht="16" thickBot="1" x14ac:dyDescent="0.25">
      <c r="A66" s="52" t="s">
        <v>31</v>
      </c>
      <c r="B66" s="54"/>
      <c r="C66" s="54"/>
      <c r="D66" s="55"/>
      <c r="E66" s="35">
        <f>SUM(E63:E65)</f>
        <v>0</v>
      </c>
      <c r="F66" s="55"/>
      <c r="G66" s="35">
        <f>SUM(G63:G65)</f>
        <v>0</v>
      </c>
      <c r="H66" s="37">
        <f>E66+G66</f>
        <v>0</v>
      </c>
      <c r="I66" s="37">
        <f>G59-H66</f>
        <v>0</v>
      </c>
    </row>
    <row r="67" spans="1:10" ht="16" x14ac:dyDescent="0.2">
      <c r="A67" s="9" t="s">
        <v>4</v>
      </c>
      <c r="B67" s="10" t="s">
        <v>1</v>
      </c>
      <c r="C67" s="32" t="s">
        <v>51</v>
      </c>
      <c r="D67" s="33"/>
      <c r="E67" s="33"/>
      <c r="F67" s="33"/>
      <c r="G67" s="34"/>
      <c r="H67" s="49"/>
      <c r="I67" s="49"/>
    </row>
    <row r="68" spans="1:10" ht="16" x14ac:dyDescent="0.2">
      <c r="A68" s="5" t="s">
        <v>5</v>
      </c>
      <c r="B68" s="1" t="s">
        <v>1</v>
      </c>
      <c r="C68" s="32" t="s">
        <v>51</v>
      </c>
      <c r="D68" s="33"/>
      <c r="E68" s="33"/>
      <c r="F68" s="33"/>
      <c r="G68" s="34"/>
      <c r="H68" s="48"/>
      <c r="I68" s="48"/>
    </row>
    <row r="69" spans="1:10" ht="16" x14ac:dyDescent="0.2">
      <c r="A69" s="5" t="s">
        <v>6</v>
      </c>
      <c r="B69" s="1" t="s">
        <v>1</v>
      </c>
      <c r="C69" s="32" t="s">
        <v>51</v>
      </c>
      <c r="D69" s="33"/>
      <c r="E69" s="33"/>
      <c r="F69" s="33"/>
      <c r="G69" s="34"/>
      <c r="H69" s="48"/>
      <c r="I69" s="48"/>
    </row>
    <row r="70" spans="1:10" ht="16" thickBot="1" x14ac:dyDescent="0.25">
      <c r="A70" s="53" t="s">
        <v>32</v>
      </c>
      <c r="B70" s="56"/>
      <c r="C70" s="56"/>
      <c r="D70" s="56"/>
      <c r="E70" s="36">
        <f>SUM(E67:E69)</f>
        <v>0</v>
      </c>
      <c r="F70" s="56"/>
      <c r="G70" s="36">
        <f>SUM(G67:G69)</f>
        <v>0</v>
      </c>
      <c r="H70" s="38">
        <f>E70+G70</f>
        <v>0</v>
      </c>
      <c r="I70" s="38">
        <f>G60-H70</f>
        <v>0</v>
      </c>
    </row>
    <row r="71" spans="1:10" ht="16" x14ac:dyDescent="0.2">
      <c r="A71" s="30" t="s">
        <v>4</v>
      </c>
      <c r="B71" s="31" t="s">
        <v>2</v>
      </c>
      <c r="C71" s="32" t="s">
        <v>51</v>
      </c>
      <c r="D71" s="33"/>
      <c r="E71" s="33"/>
      <c r="F71" s="33"/>
      <c r="G71" s="34"/>
      <c r="H71" s="50"/>
      <c r="I71" s="50"/>
    </row>
    <row r="72" spans="1:10" ht="16" x14ac:dyDescent="0.2">
      <c r="A72" s="5" t="s">
        <v>5</v>
      </c>
      <c r="B72" s="1" t="s">
        <v>2</v>
      </c>
      <c r="C72" s="32" t="s">
        <v>51</v>
      </c>
      <c r="D72" s="33"/>
      <c r="E72" s="33"/>
      <c r="F72" s="33"/>
      <c r="G72" s="34"/>
      <c r="H72" s="48"/>
      <c r="I72" s="48"/>
    </row>
    <row r="73" spans="1:10" ht="16" x14ac:dyDescent="0.2">
      <c r="A73" s="5" t="s">
        <v>6</v>
      </c>
      <c r="B73" s="1" t="s">
        <v>2</v>
      </c>
      <c r="C73" s="32" t="s">
        <v>30</v>
      </c>
      <c r="D73" s="33" t="s">
        <v>52</v>
      </c>
      <c r="E73" s="33">
        <v>66971</v>
      </c>
      <c r="F73" s="33"/>
      <c r="G73" s="34"/>
      <c r="H73" s="48"/>
      <c r="I73" s="48"/>
    </row>
    <row r="74" spans="1:10" ht="16" thickBot="1" x14ac:dyDescent="0.25">
      <c r="A74" s="52" t="s">
        <v>33</v>
      </c>
      <c r="B74" s="54"/>
      <c r="C74" s="54"/>
      <c r="D74" s="54"/>
      <c r="E74" s="35">
        <f>SUM(E71:E73)</f>
        <v>66971</v>
      </c>
      <c r="F74" s="54"/>
      <c r="G74" s="35">
        <f>SUM(G71:G73)</f>
        <v>0</v>
      </c>
      <c r="H74" s="37">
        <f>E74+G74</f>
        <v>66971</v>
      </c>
      <c r="I74" s="37">
        <f>G61-H74</f>
        <v>0</v>
      </c>
    </row>
    <row r="75" spans="1:10" ht="16" thickBot="1" x14ac:dyDescent="0.25">
      <c r="A75" s="2"/>
      <c r="B75" s="2"/>
      <c r="C75" s="2"/>
      <c r="D75" s="40" t="s">
        <v>3</v>
      </c>
      <c r="E75" s="39">
        <f>SUM(E74,E70,E66)</f>
        <v>66971</v>
      </c>
      <c r="F75" s="2" t="s">
        <v>3</v>
      </c>
      <c r="G75" s="39">
        <f>SUM(G74,G70,G66)</f>
        <v>0</v>
      </c>
      <c r="H75" s="39">
        <f>SUM(H66,H70,H74)</f>
        <v>66971</v>
      </c>
      <c r="I75" s="78">
        <f>SUM(I66,I70,I74)</f>
        <v>0</v>
      </c>
      <c r="J75" s="80">
        <f>SUM(H75:I75)</f>
        <v>66971</v>
      </c>
    </row>
    <row r="76" spans="1:10" ht="17" thickTop="1" thickBot="1" x14ac:dyDescent="0.25"/>
    <row r="77" spans="1:10" ht="31.75" customHeight="1" thickBot="1" x14ac:dyDescent="0.25">
      <c r="A77" s="90" t="s">
        <v>16</v>
      </c>
      <c r="B77" s="91"/>
      <c r="C77" s="91"/>
      <c r="D77" s="91"/>
      <c r="E77" s="92"/>
      <c r="F77" s="75" t="s">
        <v>37</v>
      </c>
      <c r="G77" s="76">
        <f>G78+G79+G80</f>
        <v>91033.21</v>
      </c>
      <c r="H77" s="26" t="s">
        <v>0</v>
      </c>
    </row>
    <row r="78" spans="1:10" x14ac:dyDescent="0.2">
      <c r="A78" s="17"/>
      <c r="B78" s="18"/>
      <c r="C78" s="18"/>
      <c r="D78" s="18"/>
      <c r="E78" s="19"/>
      <c r="F78" s="20"/>
      <c r="G78" s="25">
        <v>0</v>
      </c>
      <c r="H78" s="26" t="s">
        <v>0</v>
      </c>
    </row>
    <row r="79" spans="1:10" x14ac:dyDescent="0.2">
      <c r="A79" s="17"/>
      <c r="B79" s="18"/>
      <c r="C79" s="18"/>
      <c r="D79" s="18"/>
      <c r="E79" s="19"/>
      <c r="F79" s="20"/>
      <c r="G79" s="23">
        <v>71239.41</v>
      </c>
      <c r="H79" s="24" t="s">
        <v>1</v>
      </c>
    </row>
    <row r="80" spans="1:10" ht="16" thickBot="1" x14ac:dyDescent="0.25">
      <c r="A80" s="17"/>
      <c r="B80" s="18"/>
      <c r="C80" s="18"/>
      <c r="D80" s="18"/>
      <c r="E80" s="19"/>
      <c r="F80" s="45"/>
      <c r="G80" s="22">
        <v>19793.8</v>
      </c>
      <c r="H80" s="21" t="s">
        <v>2</v>
      </c>
    </row>
    <row r="81" spans="1:10" ht="64" x14ac:dyDescent="0.2">
      <c r="A81" s="27" t="s">
        <v>10</v>
      </c>
      <c r="B81" s="28" t="s">
        <v>7</v>
      </c>
      <c r="C81" s="29" t="s">
        <v>25</v>
      </c>
      <c r="D81" s="29" t="s">
        <v>11</v>
      </c>
      <c r="E81" s="29" t="s">
        <v>12</v>
      </c>
      <c r="F81" s="29" t="s">
        <v>24</v>
      </c>
      <c r="G81" s="29" t="s">
        <v>13</v>
      </c>
      <c r="H81" s="47" t="s">
        <v>29</v>
      </c>
      <c r="I81" s="47" t="s">
        <v>28</v>
      </c>
    </row>
    <row r="82" spans="1:10" ht="16" x14ac:dyDescent="0.2">
      <c r="A82" s="5" t="s">
        <v>4</v>
      </c>
      <c r="B82" s="1" t="s">
        <v>0</v>
      </c>
      <c r="C82" s="32" t="s">
        <v>51</v>
      </c>
      <c r="D82" s="51"/>
      <c r="E82" s="33"/>
      <c r="F82" s="51"/>
      <c r="G82" s="34"/>
      <c r="H82" s="48"/>
      <c r="I82" s="48"/>
    </row>
    <row r="83" spans="1:10" ht="16" thickBot="1" x14ac:dyDescent="0.25">
      <c r="A83" s="52" t="s">
        <v>31</v>
      </c>
      <c r="B83" s="54"/>
      <c r="C83" s="54"/>
      <c r="D83" s="55"/>
      <c r="E83" s="35">
        <f>SUM(E82:E82)</f>
        <v>0</v>
      </c>
      <c r="F83" s="55"/>
      <c r="G83" s="35">
        <f>SUM(G82:G82)</f>
        <v>0</v>
      </c>
      <c r="H83" s="37">
        <f>E83+G83</f>
        <v>0</v>
      </c>
      <c r="I83" s="37">
        <f>G78-H83</f>
        <v>0</v>
      </c>
    </row>
    <row r="84" spans="1:10" ht="16" x14ac:dyDescent="0.2">
      <c r="A84" s="9" t="s">
        <v>4</v>
      </c>
      <c r="B84" s="10" t="s">
        <v>1</v>
      </c>
      <c r="C84" s="32" t="s">
        <v>51</v>
      </c>
      <c r="D84" s="33"/>
      <c r="E84" s="33"/>
      <c r="F84" s="33"/>
      <c r="G84" s="34"/>
      <c r="H84" s="49"/>
      <c r="I84" s="49"/>
    </row>
    <row r="85" spans="1:10" ht="16" x14ac:dyDescent="0.2">
      <c r="A85" s="5" t="s">
        <v>5</v>
      </c>
      <c r="B85" s="1" t="s">
        <v>1</v>
      </c>
      <c r="C85" s="32" t="s">
        <v>51</v>
      </c>
      <c r="D85" s="33"/>
      <c r="E85" s="33"/>
      <c r="F85" s="33"/>
      <c r="G85" s="34"/>
      <c r="H85" s="48"/>
      <c r="I85" s="48"/>
    </row>
    <row r="86" spans="1:10" ht="16" x14ac:dyDescent="0.2">
      <c r="A86" s="5" t="s">
        <v>6</v>
      </c>
      <c r="B86" s="1" t="s">
        <v>1</v>
      </c>
      <c r="C86" s="32" t="s">
        <v>51</v>
      </c>
      <c r="D86" s="33"/>
      <c r="E86" s="33"/>
      <c r="F86" s="33"/>
      <c r="G86" s="34"/>
      <c r="H86" s="48"/>
      <c r="I86" s="48"/>
    </row>
    <row r="87" spans="1:10" ht="16" thickBot="1" x14ac:dyDescent="0.25">
      <c r="A87" s="53" t="s">
        <v>32</v>
      </c>
      <c r="B87" s="56"/>
      <c r="C87" s="56"/>
      <c r="D87" s="56"/>
      <c r="E87" s="36">
        <f>SUM(E84:E86)</f>
        <v>0</v>
      </c>
      <c r="F87" s="56"/>
      <c r="G87" s="36">
        <f>SUM(G84:G86)</f>
        <v>0</v>
      </c>
      <c r="H87" s="38">
        <f>E87+G87</f>
        <v>0</v>
      </c>
      <c r="I87" s="38">
        <f>G79-H87</f>
        <v>71239.41</v>
      </c>
    </row>
    <row r="88" spans="1:10" ht="16" x14ac:dyDescent="0.2">
      <c r="A88" s="30" t="s">
        <v>4</v>
      </c>
      <c r="B88" s="31" t="s">
        <v>2</v>
      </c>
      <c r="C88" s="32" t="s">
        <v>51</v>
      </c>
      <c r="D88" s="33"/>
      <c r="E88" s="33"/>
      <c r="F88" s="33"/>
      <c r="G88" s="34"/>
      <c r="H88" s="50"/>
      <c r="I88" s="50"/>
    </row>
    <row r="89" spans="1:10" ht="16" x14ac:dyDescent="0.2">
      <c r="A89" s="5" t="s">
        <v>5</v>
      </c>
      <c r="B89" s="1" t="s">
        <v>2</v>
      </c>
      <c r="C89" s="32" t="s">
        <v>51</v>
      </c>
      <c r="D89" s="33"/>
      <c r="E89" s="33"/>
      <c r="F89" s="33"/>
      <c r="G89" s="34"/>
      <c r="H89" s="48"/>
      <c r="I89" s="48"/>
    </row>
    <row r="90" spans="1:10" ht="16" x14ac:dyDescent="0.2">
      <c r="A90" s="5" t="s">
        <v>6</v>
      </c>
      <c r="B90" s="1" t="s">
        <v>2</v>
      </c>
      <c r="C90" s="32" t="s">
        <v>51</v>
      </c>
      <c r="D90" s="33"/>
      <c r="E90" s="33"/>
      <c r="F90" s="33"/>
      <c r="G90" s="34"/>
      <c r="H90" s="48"/>
      <c r="I90" s="48"/>
    </row>
    <row r="91" spans="1:10" ht="16" thickBot="1" x14ac:dyDescent="0.25">
      <c r="A91" s="52" t="s">
        <v>33</v>
      </c>
      <c r="B91" s="54"/>
      <c r="C91" s="54"/>
      <c r="D91" s="54"/>
      <c r="E91" s="35">
        <f>SUM(E88:E90)</f>
        <v>0</v>
      </c>
      <c r="F91" s="54"/>
      <c r="G91" s="35">
        <f>SUM(G88:G90)</f>
        <v>0</v>
      </c>
      <c r="H91" s="37">
        <f>E91+G91</f>
        <v>0</v>
      </c>
      <c r="I91" s="37">
        <f>G80-H91</f>
        <v>19793.8</v>
      </c>
    </row>
    <row r="92" spans="1:10" ht="16" thickBot="1" x14ac:dyDescent="0.25">
      <c r="A92" s="2"/>
      <c r="B92" s="2"/>
      <c r="C92" s="2"/>
      <c r="D92" s="40" t="s">
        <v>3</v>
      </c>
      <c r="E92" s="39">
        <f>SUM(E91,E87,E83)</f>
        <v>0</v>
      </c>
      <c r="F92" s="40" t="s">
        <v>3</v>
      </c>
      <c r="G92" s="39">
        <f>SUM(G91,G87,G83)</f>
        <v>0</v>
      </c>
      <c r="H92" s="39">
        <f>SUM(H83,H87,H91)</f>
        <v>0</v>
      </c>
      <c r="I92" s="78">
        <f>SUM(I83,I87,I91)</f>
        <v>91033.21</v>
      </c>
      <c r="J92" s="80">
        <f>SUM(H92:I92)</f>
        <v>91033.21</v>
      </c>
    </row>
    <row r="93" spans="1:10" ht="17" thickTop="1" thickBot="1" x14ac:dyDescent="0.25">
      <c r="E93" s="46"/>
      <c r="F93" s="62"/>
      <c r="G93" s="63"/>
      <c r="H93" s="63"/>
    </row>
    <row r="94" spans="1:10" ht="28" thickBot="1" x14ac:dyDescent="0.25">
      <c r="E94" s="46"/>
      <c r="F94" s="62"/>
      <c r="G94" s="74" t="s">
        <v>36</v>
      </c>
      <c r="H94" s="73">
        <f>H37+H56+H75+H92</f>
        <v>510147.74</v>
      </c>
      <c r="I94" s="79">
        <f>I37+I56+I75+I92</f>
        <v>338155.09</v>
      </c>
      <c r="J94" s="80">
        <f>SUM(H94:I94)</f>
        <v>848302.83000000007</v>
      </c>
    </row>
    <row r="95" spans="1:10" ht="16" thickBot="1" x14ac:dyDescent="0.25">
      <c r="E95" s="46"/>
      <c r="F95" s="62"/>
      <c r="G95" s="63"/>
      <c r="H95" s="63"/>
    </row>
    <row r="96" spans="1:10" ht="16" thickBot="1" x14ac:dyDescent="0.25">
      <c r="B96" s="70"/>
      <c r="C96" s="72" t="s">
        <v>34</v>
      </c>
      <c r="F96" s="88" t="s">
        <v>49</v>
      </c>
      <c r="G96" s="66" t="s">
        <v>27</v>
      </c>
      <c r="H96" s="67" t="s">
        <v>26</v>
      </c>
    </row>
    <row r="97" spans="1:8" ht="16" thickBot="1" x14ac:dyDescent="0.25">
      <c r="B97" s="71"/>
      <c r="C97" s="72" t="s">
        <v>35</v>
      </c>
      <c r="F97" s="59" t="s">
        <v>0</v>
      </c>
      <c r="G97" s="64">
        <f>G23+G42+G59+G78</f>
        <v>0</v>
      </c>
      <c r="H97" s="60">
        <f>G97-F9</f>
        <v>0</v>
      </c>
    </row>
    <row r="98" spans="1:8" x14ac:dyDescent="0.2">
      <c r="F98" s="59" t="s">
        <v>1</v>
      </c>
      <c r="G98" s="64">
        <f>G24+G43+G60+G79</f>
        <v>356554</v>
      </c>
      <c r="H98" s="60">
        <f>G98-F13</f>
        <v>0</v>
      </c>
    </row>
    <row r="99" spans="1:8" x14ac:dyDescent="0.2">
      <c r="F99" s="59" t="s">
        <v>2</v>
      </c>
      <c r="G99" s="64">
        <f>G25+G44+G61+G80</f>
        <v>491748.83</v>
      </c>
      <c r="H99" s="60">
        <f>G99-F17</f>
        <v>0</v>
      </c>
    </row>
    <row r="100" spans="1:8" ht="6" customHeight="1" x14ac:dyDescent="0.2">
      <c r="F100" s="58"/>
      <c r="G100" s="62"/>
      <c r="H100" s="60"/>
    </row>
    <row r="101" spans="1:8" ht="16" thickBot="1" x14ac:dyDescent="0.25">
      <c r="F101" s="68"/>
      <c r="G101" s="69">
        <f>SUM(G97:G100)</f>
        <v>848302.83000000007</v>
      </c>
      <c r="H101" s="61">
        <f>SUM(H97:H100)</f>
        <v>0</v>
      </c>
    </row>
    <row r="102" spans="1:8" ht="84" customHeight="1" x14ac:dyDescent="0.2">
      <c r="A102" s="89" t="s">
        <v>40</v>
      </c>
      <c r="B102" s="89"/>
      <c r="C102" s="89"/>
      <c r="D102" s="89"/>
      <c r="E102" s="89"/>
      <c r="F102" s="62"/>
      <c r="G102" s="62"/>
      <c r="H102" s="65"/>
    </row>
    <row r="104" spans="1:8" x14ac:dyDescent="0.2">
      <c r="A104" s="81" t="s">
        <v>41</v>
      </c>
    </row>
    <row r="105" spans="1:8" x14ac:dyDescent="0.2">
      <c r="A105" s="81" t="s">
        <v>42</v>
      </c>
    </row>
    <row r="106" spans="1:8" x14ac:dyDescent="0.2">
      <c r="A106" s="81" t="s">
        <v>43</v>
      </c>
    </row>
    <row r="107" spans="1:8" x14ac:dyDescent="0.2">
      <c r="A107" s="81" t="s">
        <v>44</v>
      </c>
    </row>
    <row r="108" spans="1:8" x14ac:dyDescent="0.2">
      <c r="A108" s="81" t="s">
        <v>45</v>
      </c>
    </row>
    <row r="109" spans="1:8" x14ac:dyDescent="0.2">
      <c r="A109" s="81" t="s">
        <v>46</v>
      </c>
    </row>
    <row r="110" spans="1:8" x14ac:dyDescent="0.2">
      <c r="A110" s="81" t="s">
        <v>47</v>
      </c>
    </row>
    <row r="111" spans="1:8" x14ac:dyDescent="0.2">
      <c r="A111" s="87" t="s">
        <v>48</v>
      </c>
    </row>
  </sheetData>
  <sheetProtection selectLockedCells="1"/>
  <mergeCells count="7">
    <mergeCell ref="A102:E102"/>
    <mergeCell ref="A41:E41"/>
    <mergeCell ref="A58:E58"/>
    <mergeCell ref="A77:E77"/>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Drew Allsopp</cp:lastModifiedBy>
  <cp:lastPrinted>2023-11-01T16:49:34Z</cp:lastPrinted>
  <dcterms:created xsi:type="dcterms:W3CDTF">2023-10-11T18:38:39Z</dcterms:created>
  <dcterms:modified xsi:type="dcterms:W3CDTF">2024-01-19T20:05:56Z</dcterms:modified>
</cp:coreProperties>
</file>