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COVID 19 Grants\"/>
    </mc:Choice>
  </mc:AlternateContent>
  <xr:revisionPtr revIDLastSave="0" documentId="13_ncr:1_{8611E0FC-2E4E-494D-8FA8-9C4D31E363D4}" xr6:coauthVersionLast="47" xr6:coauthVersionMax="47" xr10:uidLastSave="{00000000-0000-0000-0000-000000000000}"/>
  <bookViews>
    <workbookView xWindow="19080" yWindow="-120" windowWidth="29040" windowHeight="1584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38" i="1"/>
  <c r="G30" i="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H98" i="1" s="1"/>
  <c r="H97" i="1"/>
  <c r="I97" i="1" s="1"/>
  <c r="H105" i="1"/>
  <c r="G98" i="1"/>
  <c r="I89" i="1"/>
  <c r="E98" i="1"/>
  <c r="H70" i="1"/>
  <c r="I70" i="1" s="1"/>
  <c r="G79" i="1"/>
  <c r="E79" i="1"/>
  <c r="H51" i="1"/>
  <c r="I51" i="1" s="1"/>
  <c r="E60" i="1"/>
  <c r="G60" i="1"/>
  <c r="H59" i="1"/>
  <c r="I59" i="1" s="1"/>
  <c r="H38" i="1"/>
  <c r="H104" i="1"/>
  <c r="H30" i="1"/>
  <c r="I30" i="1" s="1"/>
  <c r="G107" i="1"/>
  <c r="H20" i="1"/>
  <c r="G39" i="1"/>
  <c r="E39" i="1"/>
  <c r="H34" i="1"/>
  <c r="F20" i="1"/>
  <c r="I79" i="1" l="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<sst xmlns="http://schemas.openxmlformats.org/spreadsheetml/2006/main" count="220" uniqueCount="59">
  <si>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</si>
  <si>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</si>
  <si>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</si>
  <si>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</si>
  <si>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</si>
  <si>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</si>
  <si>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</si>
  <si>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</si>
  <si>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</si>
  <si>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</si>
  <si>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</si>
  <si>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</si>
  <si>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</si>
  <si>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</si>
  <si>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</si>
  <si>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</si>
  <si>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</si>
  <si>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</si>
  <si>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</si>
  <si>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</si>
  <si>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</si>
  <si>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</si>
  <si>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</si>
  <si>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</si>
  <si>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</si>
  <si>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</si>
  <si>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</si>
  <si>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</si>
  <si>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</si>
  <si>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</si>
  <si>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</si>
  <si>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</si>
  <si>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</si>
  <si>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</si>
  <si>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</si>
  <si>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</si>
  <si>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</si>
  <si>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</si>
  <si>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</si>
  <si>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</si>
  <si>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</si>
  <si>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</si>
  <si>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</si>
  <si>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</si>
  <si>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</si>
  <si>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</si>
  <si>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</si>
  <si>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</si>
  <si>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</si>
  <si>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</si>
  <si>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Narragansett </t>
  </si>
  <si>
    <t>Karen M Hagan</t>
  </si>
  <si>
    <t>N</t>
  </si>
  <si>
    <t>Director of Curriculum, Reading Specialist, Building Based Subs</t>
  </si>
  <si>
    <t>Building Based Substitutes</t>
  </si>
  <si>
    <t>Summer Tutors, After School Tutors</t>
  </si>
  <si>
    <t>Readind Specialist, Math Interventionist, Summer Tutors, After School Tutors, Substitutes for PD</t>
  </si>
  <si>
    <t>Readind Specialist,  Summer Tutors, After School Tutors,</t>
  </si>
  <si>
    <t>Director of Curriculum, Building Based Subs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</si>
</sst>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D2" sqref="D2"/>
    </sheetView>
  </sheetViews>
  <sheetFormatPr defaultRowHeight="15" x14ac:dyDescent="0.25"/>
  <cols>
    <col min="1" max="1" width="16.28515625" customWidth="1"/>
    <col min="2" max="2" width="19" customWidth="1"/>
    <col min="3" max="3" width="16.7109375" bestFit="1" customWidth="1"/>
    <col min="4" max="4" width="18.7109375" customWidth="1"/>
    <col min="5" max="5" width="15.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50</v>
      </c>
      <c r="C1" s="14" t="s">
        <v>19</v>
      </c>
      <c r="D1" s="83">
        <v>45327</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184416</v>
      </c>
      <c r="D6" s="9" t="s">
        <v>4</v>
      </c>
      <c r="E6" s="15" t="s">
        <v>0</v>
      </c>
      <c r="F6" s="86">
        <v>184416</v>
      </c>
      <c r="G6" s="16"/>
      <c r="H6" s="1"/>
    </row>
    <row r="7" spans="1:8" x14ac:dyDescent="0.25">
      <c r="A7" s="5" t="s">
        <v>1</v>
      </c>
      <c r="B7" s="84">
        <v>667322</v>
      </c>
      <c r="D7" s="5" t="s">
        <v>5</v>
      </c>
      <c r="E7" s="1" t="s">
        <v>0</v>
      </c>
      <c r="F7" s="84">
        <v>0</v>
      </c>
      <c r="G7" s="16"/>
      <c r="H7" s="1"/>
    </row>
    <row r="8" spans="1:8" ht="15.75" thickBot="1" x14ac:dyDescent="0.3">
      <c r="A8" s="6" t="s">
        <v>2</v>
      </c>
      <c r="B8" s="85">
        <v>1499181</v>
      </c>
      <c r="D8" s="5" t="s">
        <v>6</v>
      </c>
      <c r="E8" s="1" t="s">
        <v>0</v>
      </c>
      <c r="F8" s="84">
        <v>0</v>
      </c>
      <c r="G8" s="16"/>
      <c r="H8" s="1"/>
    </row>
    <row r="9" spans="1:8" ht="15.75" thickBot="1" x14ac:dyDescent="0.3">
      <c r="B9" s="8"/>
      <c r="D9" s="6"/>
      <c r="E9" s="7"/>
      <c r="F9" s="43">
        <f>SUM(F6:F8)</f>
        <v>184416</v>
      </c>
      <c r="G9" s="16" t="s">
        <v>22</v>
      </c>
      <c r="H9" s="44">
        <f>B6-F9</f>
        <v>0</v>
      </c>
    </row>
    <row r="10" spans="1:8" ht="15.75" thickBot="1" x14ac:dyDescent="0.3">
      <c r="D10" s="9" t="s">
        <v>4</v>
      </c>
      <c r="E10" s="10" t="s">
        <v>1</v>
      </c>
      <c r="F10" s="86">
        <v>244587.2</v>
      </c>
      <c r="G10" s="16"/>
      <c r="H10" s="1"/>
    </row>
    <row r="11" spans="1:8" ht="15.75" thickBot="1" x14ac:dyDescent="0.3">
      <c r="D11" s="5" t="s">
        <v>5</v>
      </c>
      <c r="E11" s="10" t="s">
        <v>1</v>
      </c>
      <c r="F11" s="84">
        <v>331174.21000000002</v>
      </c>
      <c r="G11" s="16"/>
      <c r="H11" s="1"/>
    </row>
    <row r="12" spans="1:8" x14ac:dyDescent="0.25">
      <c r="D12" s="5" t="s">
        <v>6</v>
      </c>
      <c r="E12" s="10" t="s">
        <v>1</v>
      </c>
      <c r="F12" s="84">
        <v>90653.37</v>
      </c>
      <c r="G12" s="16"/>
      <c r="H12" s="1"/>
    </row>
    <row r="13" spans="1:8" ht="15.75" thickBot="1" x14ac:dyDescent="0.3">
      <c r="D13" s="6"/>
      <c r="E13" s="7"/>
      <c r="F13" s="43">
        <f>SUM(F10:F12)</f>
        <v>666414.78</v>
      </c>
      <c r="G13" s="16" t="s">
        <v>1</v>
      </c>
      <c r="H13" s="44">
        <f>B7-F13</f>
        <v>907.21999999997206</v>
      </c>
    </row>
    <row r="14" spans="1:8" ht="15.75" thickBot="1" x14ac:dyDescent="0.3">
      <c r="D14" s="9" t="s">
        <v>4</v>
      </c>
      <c r="E14" s="10" t="s">
        <v>2</v>
      </c>
      <c r="F14" s="86">
        <v>0</v>
      </c>
      <c r="G14" s="16"/>
      <c r="H14" s="1"/>
    </row>
    <row r="15" spans="1:8" ht="15.75" thickBot="1" x14ac:dyDescent="0.3">
      <c r="D15" s="5" t="s">
        <v>5</v>
      </c>
      <c r="E15" s="10" t="s">
        <v>2</v>
      </c>
      <c r="F15" s="84">
        <v>327732.95</v>
      </c>
      <c r="G15" s="16"/>
      <c r="H15" s="1"/>
    </row>
    <row r="16" spans="1:8" x14ac:dyDescent="0.25">
      <c r="D16" s="5" t="s">
        <v>6</v>
      </c>
      <c r="E16" s="10" t="s">
        <v>2</v>
      </c>
      <c r="F16" s="84">
        <v>438642.18</v>
      </c>
      <c r="G16" s="16"/>
      <c r="H16" s="1"/>
    </row>
    <row r="17" spans="1:9" ht="15.75" thickBot="1" x14ac:dyDescent="0.3">
      <c r="D17" s="6"/>
      <c r="E17" s="7"/>
      <c r="F17" s="43">
        <f>SUM(F14:F16)</f>
        <v>766375.13</v>
      </c>
      <c r="G17" s="16" t="s">
        <v>2</v>
      </c>
      <c r="H17" s="44">
        <f>B8-F17</f>
        <v>732805.87</v>
      </c>
    </row>
    <row r="20" spans="1:9" s="14" customFormat="1" ht="15.75" thickBot="1" x14ac:dyDescent="0.3">
      <c r="A20" s="77" t="s">
        <v>39</v>
      </c>
      <c r="B20" s="42">
        <f>SUM(B6:B19)</f>
        <v>2350919</v>
      </c>
      <c r="C20" s="40"/>
      <c r="D20" s="40" t="s">
        <v>8</v>
      </c>
      <c r="E20" s="40"/>
      <c r="F20" s="42">
        <f>F9+F13+F17</f>
        <v>1617205.9100000001</v>
      </c>
      <c r="G20" s="41" t="s">
        <v>21</v>
      </c>
      <c r="H20" s="42">
        <f>H9+H13+H17</f>
        <v>733713.09</v>
      </c>
    </row>
    <row r="21" spans="1:9" ht="16.5" thickTop="1" thickBot="1" x14ac:dyDescent="0.3"/>
    <row r="22" spans="1:9" ht="30.75" thickBot="1" x14ac:dyDescent="0.3">
      <c r="A22" s="96" t="s">
        <v>23</v>
      </c>
      <c r="B22" s="97"/>
      <c r="C22" s="97"/>
      <c r="D22" s="97"/>
      <c r="E22" s="98"/>
      <c r="F22" s="75" t="s">
        <v>37</v>
      </c>
      <c r="G22" s="76">
        <f>G23+G24+G25</f>
        <v>214815.65</v>
      </c>
      <c r="H22" s="26"/>
    </row>
    <row r="23" spans="1:9" x14ac:dyDescent="0.25">
      <c r="A23" s="17"/>
      <c r="B23" s="18"/>
      <c r="C23" s="18"/>
      <c r="D23" s="18"/>
      <c r="E23" s="19"/>
      <c r="F23" s="20"/>
      <c r="G23" s="25">
        <v>184127.24</v>
      </c>
      <c r="H23" s="26" t="s">
        <v>0</v>
      </c>
    </row>
    <row r="24" spans="1:9" x14ac:dyDescent="0.25">
      <c r="A24" s="17"/>
      <c r="B24" s="18"/>
      <c r="C24" s="18"/>
      <c r="D24" s="18"/>
      <c r="E24" s="19"/>
      <c r="F24" s="20"/>
      <c r="G24" s="23">
        <v>0</v>
      </c>
      <c r="H24" s="24" t="s">
        <v>1</v>
      </c>
    </row>
    <row r="25" spans="1:9" ht="15.75" thickBot="1" x14ac:dyDescent="0.3">
      <c r="A25" s="17"/>
      <c r="B25" s="18"/>
      <c r="C25" s="18"/>
      <c r="D25" s="18"/>
      <c r="E25" s="19"/>
      <c r="F25" s="45"/>
      <c r="G25" s="22">
        <v>30688.41</v>
      </c>
      <c r="H25" s="21" t="s">
        <v>2</v>
      </c>
    </row>
    <row r="26" spans="1:9" ht="75" x14ac:dyDescent="0.25">
      <c r="A26" s="27" t="s">
        <v>10</v>
      </c>
      <c r="B26" s="28" t="s">
        <v>7</v>
      </c>
      <c r="C26" s="29" t="s">
        <v>25</v>
      </c>
      <c r="D26" s="29" t="s">
        <v>11</v>
      </c>
      <c r="E26" s="29" t="s">
        <v>12</v>
      </c>
      <c r="F26" s="29" t="s">
        <v>24</v>
      </c>
      <c r="G26" s="29" t="s">
        <v>13</v>
      </c>
      <c r="H26" s="47" t="s">
        <v>29</v>
      </c>
      <c r="I26" s="47" t="s">
        <v>28</v>
      </c>
    </row>
    <row r="27" spans="1:9" ht="30" x14ac:dyDescent="0.25">
      <c r="A27" s="5" t="s">
        <v>4</v>
      </c>
      <c r="B27" s="1" t="s">
        <v>0</v>
      </c>
      <c r="C27" s="32" t="s">
        <v>30</v>
      </c>
      <c r="D27" s="51" t="s">
        <v>54</v>
      </c>
      <c r="E27" s="33">
        <v>124651.96</v>
      </c>
      <c r="F27" s="51"/>
      <c r="G27" s="34">
        <v>0</v>
      </c>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v>0</v>
      </c>
      <c r="H29" s="48"/>
      <c r="I29" s="48"/>
    </row>
    <row r="30" spans="1:9" ht="15.75" thickBot="1" x14ac:dyDescent="0.3">
      <c r="A30" s="52" t="s">
        <v>31</v>
      </c>
      <c r="B30" s="54"/>
      <c r="C30" s="54"/>
      <c r="D30" s="55"/>
      <c r="E30" s="35">
        <f>SUM(E27:E29)</f>
        <v>124651.96</v>
      </c>
      <c r="F30" s="55"/>
      <c r="G30" s="35">
        <f>SUM(G27:G29)</f>
        <v>0</v>
      </c>
      <c r="H30" s="37">
        <f>E30+G30</f>
        <v>124651.96</v>
      </c>
      <c r="I30" s="37">
        <f>G23-H30</f>
        <v>59475.279999999984</v>
      </c>
    </row>
    <row r="31" spans="1:9" x14ac:dyDescent="0.25">
      <c r="A31" s="9" t="s">
        <v>4</v>
      </c>
      <c r="B31" s="10" t="s">
        <v>1</v>
      </c>
      <c r="C31" s="32"/>
      <c r="D31" s="33"/>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33"/>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0</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t="s">
        <v>52</v>
      </c>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30688.41</v>
      </c>
    </row>
    <row r="39" spans="1:10" ht="15.75" thickBot="1" x14ac:dyDescent="0.3">
      <c r="A39" s="2"/>
      <c r="B39" s="2"/>
      <c r="C39" s="2"/>
      <c r="D39" s="40" t="s">
        <v>3</v>
      </c>
      <c r="E39" s="39">
        <f>SUM(E38,E34,E30)</f>
        <v>124651.96</v>
      </c>
      <c r="F39" s="2" t="s">
        <v>3</v>
      </c>
      <c r="G39" s="39">
        <f>SUM(G38,G34,G30)</f>
        <v>0</v>
      </c>
      <c r="H39" s="39">
        <f>SUM(H30,H34,H38)</f>
        <v>124651.96</v>
      </c>
      <c r="I39" s="78">
        <f>SUM(I30,I34,I38)</f>
        <v>90163.689999999988</v>
      </c>
      <c r="J39" s="80">
        <f>SUM(H39:I39)</f>
        <v>214815.65</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1402390.26</v>
      </c>
      <c r="H43" s="26"/>
    </row>
    <row r="44" spans="1:10" x14ac:dyDescent="0.25">
      <c r="A44" s="17"/>
      <c r="B44" s="18"/>
      <c r="C44" s="18"/>
      <c r="D44" s="18"/>
      <c r="E44" s="19"/>
      <c r="F44" s="20"/>
      <c r="G44" s="25">
        <v>288.76</v>
      </c>
      <c r="H44" s="26" t="s">
        <v>0</v>
      </c>
    </row>
    <row r="45" spans="1:10" x14ac:dyDescent="0.25">
      <c r="A45" s="17"/>
      <c r="B45" s="18"/>
      <c r="C45" s="18"/>
      <c r="D45" s="18"/>
      <c r="E45" s="19"/>
      <c r="F45" s="20"/>
      <c r="G45" s="23">
        <v>666414.78</v>
      </c>
      <c r="H45" s="24" t="s">
        <v>1</v>
      </c>
    </row>
    <row r="46" spans="1:10" ht="15.75" thickBot="1" x14ac:dyDescent="0.3">
      <c r="A46" s="17"/>
      <c r="B46" s="18"/>
      <c r="C46" s="18"/>
      <c r="D46" s="18"/>
      <c r="E46" s="19"/>
      <c r="F46" s="45"/>
      <c r="G46" s="22">
        <v>735686.72</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52</v>
      </c>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288.76</v>
      </c>
    </row>
    <row r="52" spans="1:10" ht="30" x14ac:dyDescent="0.25">
      <c r="A52" s="9" t="s">
        <v>4</v>
      </c>
      <c r="B52" s="10" t="s">
        <v>1</v>
      </c>
      <c r="C52" s="32" t="s">
        <v>30</v>
      </c>
      <c r="D52" s="51" t="s">
        <v>55</v>
      </c>
      <c r="E52" s="33">
        <v>44864.800000000003</v>
      </c>
      <c r="F52" s="33"/>
      <c r="G52" s="34"/>
      <c r="H52" s="49"/>
      <c r="I52" s="49"/>
    </row>
    <row r="53" spans="1:10" ht="90" x14ac:dyDescent="0.25">
      <c r="A53" s="5" t="s">
        <v>5</v>
      </c>
      <c r="B53" s="1" t="s">
        <v>1</v>
      </c>
      <c r="C53" s="32"/>
      <c r="D53" s="51" t="s">
        <v>56</v>
      </c>
      <c r="E53" s="33">
        <v>288674.21000000002</v>
      </c>
      <c r="F53" s="33"/>
      <c r="G53" s="34"/>
      <c r="H53" s="48"/>
      <c r="I53" s="48"/>
    </row>
    <row r="54" spans="1:10" ht="45" x14ac:dyDescent="0.25">
      <c r="A54" s="5" t="s">
        <v>6</v>
      </c>
      <c r="B54" s="1" t="s">
        <v>1</v>
      </c>
      <c r="C54" s="33"/>
      <c r="D54" s="51" t="s">
        <v>57</v>
      </c>
      <c r="E54" s="33">
        <v>90653.37</v>
      </c>
      <c r="F54" s="33"/>
      <c r="G54" s="34"/>
      <c r="H54" s="48"/>
      <c r="I54" s="48"/>
    </row>
    <row r="55" spans="1:10" ht="15.75" thickBot="1" x14ac:dyDescent="0.3">
      <c r="A55" s="53" t="s">
        <v>32</v>
      </c>
      <c r="B55" s="56"/>
      <c r="C55" s="56"/>
      <c r="D55" s="56"/>
      <c r="E55" s="36">
        <f>SUM(E52:E54)</f>
        <v>424192.38</v>
      </c>
      <c r="F55" s="56"/>
      <c r="G55" s="36">
        <f>SUM(G52:G54)</f>
        <v>0</v>
      </c>
      <c r="H55" s="38">
        <f>E55+G55</f>
        <v>424192.38</v>
      </c>
      <c r="I55" s="38">
        <f>G45-H55</f>
        <v>242222.40000000002</v>
      </c>
    </row>
    <row r="56" spans="1:10" x14ac:dyDescent="0.25">
      <c r="A56" s="30" t="s">
        <v>4</v>
      </c>
      <c r="B56" s="31" t="s">
        <v>2</v>
      </c>
      <c r="C56" s="32"/>
      <c r="D56" s="33"/>
      <c r="E56" s="33"/>
      <c r="F56" s="33"/>
      <c r="G56" s="34"/>
      <c r="H56" s="50"/>
      <c r="I56" s="50"/>
    </row>
    <row r="57" spans="1:10" ht="42" customHeight="1" x14ac:dyDescent="0.25">
      <c r="A57" s="5" t="s">
        <v>5</v>
      </c>
      <c r="B57" s="1" t="s">
        <v>2</v>
      </c>
      <c r="C57" s="32" t="s">
        <v>30</v>
      </c>
      <c r="D57" s="51" t="s">
        <v>58</v>
      </c>
      <c r="E57" s="33">
        <v>297044.53999999998</v>
      </c>
      <c r="F57" s="33"/>
      <c r="G57" s="34"/>
      <c r="H57" s="48"/>
      <c r="I57" s="48"/>
    </row>
    <row r="58" spans="1:10" ht="75" x14ac:dyDescent="0.25">
      <c r="A58" s="5" t="s">
        <v>6</v>
      </c>
      <c r="B58" s="1" t="s">
        <v>2</v>
      </c>
      <c r="C58" s="32" t="s">
        <v>30</v>
      </c>
      <c r="D58" s="51" t="s">
        <v>53</v>
      </c>
      <c r="E58" s="33">
        <v>348507.33</v>
      </c>
      <c r="F58" s="33"/>
      <c r="G58" s="34"/>
      <c r="H58" s="48"/>
      <c r="I58" s="48"/>
    </row>
    <row r="59" spans="1:10" ht="15.75" thickBot="1" x14ac:dyDescent="0.3">
      <c r="A59" s="52" t="s">
        <v>33</v>
      </c>
      <c r="B59" s="54"/>
      <c r="C59" s="54"/>
      <c r="D59" s="54"/>
      <c r="E59" s="35">
        <f>SUM(E56:E58)</f>
        <v>645551.87</v>
      </c>
      <c r="F59" s="54"/>
      <c r="G59" s="35">
        <f>SUM(G56:G58)</f>
        <v>0</v>
      </c>
      <c r="H59" s="37">
        <f>E59+G59</f>
        <v>645551.87</v>
      </c>
      <c r="I59" s="37">
        <f>G46-H59</f>
        <v>90134.849999999977</v>
      </c>
    </row>
    <row r="60" spans="1:10" ht="15.75" thickBot="1" x14ac:dyDescent="0.3">
      <c r="A60" s="2"/>
      <c r="B60" s="2"/>
      <c r="C60" s="2"/>
      <c r="D60" s="40" t="s">
        <v>3</v>
      </c>
      <c r="E60" s="39">
        <f>SUM(E59,E55,E51)</f>
        <v>1069744.25</v>
      </c>
      <c r="F60" s="2" t="s">
        <v>3</v>
      </c>
      <c r="G60" s="39">
        <f>SUM(G59,G55,G51)</f>
        <v>0</v>
      </c>
      <c r="H60" s="39">
        <f>SUM(H51,H55,H59)</f>
        <v>1069744.25</v>
      </c>
      <c r="I60" s="78">
        <f>SUM(I51,I55,I59)</f>
        <v>332646.01</v>
      </c>
      <c r="J60" s="80">
        <f>SUM(H60:I60)</f>
        <v>1402390.26</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0</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0</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30</v>
      </c>
      <c r="D67" s="51"/>
      <c r="E67" s="33"/>
      <c r="F67" s="51"/>
      <c r="G67" s="34">
        <v>0</v>
      </c>
      <c r="H67" s="48"/>
      <c r="I67" s="48"/>
    </row>
    <row r="68" spans="1:10" x14ac:dyDescent="0.25">
      <c r="A68" s="5" t="s">
        <v>5</v>
      </c>
      <c r="B68" s="1" t="s">
        <v>0</v>
      </c>
      <c r="C68" s="32"/>
      <c r="D68" s="51"/>
      <c r="E68" s="33"/>
      <c r="F68" s="51"/>
      <c r="G68" s="34">
        <v>0</v>
      </c>
      <c r="H68" s="48"/>
      <c r="I68" s="48"/>
    </row>
    <row r="69" spans="1:10" x14ac:dyDescent="0.25">
      <c r="A69" s="5" t="s">
        <v>6</v>
      </c>
      <c r="B69" s="1" t="s">
        <v>0</v>
      </c>
      <c r="C69" s="32"/>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37</v>
      </c>
      <c r="G81" s="76">
        <f>G82+G83+G84</f>
        <v>0</v>
      </c>
      <c r="H81" s="26" t="s">
        <v>0</v>
      </c>
    </row>
    <row r="82" spans="1:9" x14ac:dyDescent="0.25">
      <c r="A82" s="17"/>
      <c r="B82" s="18"/>
      <c r="C82" s="18"/>
      <c r="D82" s="18"/>
      <c r="E82" s="19"/>
      <c r="F82" s="20"/>
      <c r="G82" s="25">
        <v>0</v>
      </c>
      <c r="H82" s="26" t="s">
        <v>0</v>
      </c>
    </row>
    <row r="83" spans="1:9" x14ac:dyDescent="0.25">
      <c r="A83" s="17"/>
      <c r="B83" s="18"/>
      <c r="C83" s="18"/>
      <c r="D83" s="18"/>
      <c r="E83" s="19"/>
      <c r="F83" s="20"/>
      <c r="G83" s="23">
        <v>0</v>
      </c>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v>0</v>
      </c>
      <c r="H87" s="48"/>
      <c r="I87" s="48"/>
    </row>
    <row r="88" spans="1:9" x14ac:dyDescent="0.25">
      <c r="A88" s="5" t="s">
        <v>6</v>
      </c>
      <c r="B88" s="1" t="s">
        <v>0</v>
      </c>
      <c r="C88" s="32"/>
      <c r="D88" s="51"/>
      <c r="E88" s="33"/>
      <c r="F88" s="51"/>
      <c r="G88" s="34">
        <v>0</v>
      </c>
      <c r="H88" s="48"/>
      <c r="I88" s="48"/>
    </row>
    <row r="89" spans="1:9" ht="15.75" thickBot="1" x14ac:dyDescent="0.3">
      <c r="A89" s="52" t="s">
        <v>31</v>
      </c>
      <c r="B89" s="54"/>
      <c r="C89" s="54"/>
      <c r="D89" s="55"/>
      <c r="E89" s="35">
        <f>SUM(E86:E88)</f>
        <v>0</v>
      </c>
      <c r="F89" s="55"/>
      <c r="G89" s="35">
        <f>SUM(G86:G88)</f>
        <v>0</v>
      </c>
      <c r="H89" s="37">
        <f>E89+G89</f>
        <v>0</v>
      </c>
      <c r="I89" s="37">
        <f>G82-H89</f>
        <v>0</v>
      </c>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row>
    <row r="92" spans="1:9" x14ac:dyDescent="0.25">
      <c r="A92" s="5" t="s">
        <v>6</v>
      </c>
      <c r="B92" s="1" t="s">
        <v>1</v>
      </c>
      <c r="C92" s="33"/>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0</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0</v>
      </c>
      <c r="J98" s="80">
        <f>SUM(H98:I98)</f>
        <v>0</v>
      </c>
    </row>
    <row r="99" spans="1:10" ht="16.5" thickTop="1" thickBot="1" x14ac:dyDescent="0.3">
      <c r="E99" s="46"/>
      <c r="F99" s="62"/>
      <c r="G99" s="63"/>
      <c r="H99" s="63"/>
    </row>
    <row r="100" spans="1:10" ht="25.5" thickBot="1" x14ac:dyDescent="0.3">
      <c r="E100" s="46"/>
      <c r="F100" s="62"/>
      <c r="G100" s="74" t="s">
        <v>36</v>
      </c>
      <c r="H100" s="73">
        <f>H39+H60+H79+H98</f>
        <v>1194396.21</v>
      </c>
      <c r="I100" s="79">
        <f>I39+I60+I79+I98</f>
        <v>422809.7</v>
      </c>
      <c r="J100" s="80">
        <f>SUM(H100:I100)</f>
        <v>1617205.91</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184416</v>
      </c>
      <c r="H103" s="60">
        <f>G103-F9</f>
        <v>0</v>
      </c>
    </row>
    <row r="104" spans="1:10" x14ac:dyDescent="0.25">
      <c r="F104" s="59" t="s">
        <v>1</v>
      </c>
      <c r="G104" s="64">
        <f>G24+G45+G64+G83</f>
        <v>666414.78</v>
      </c>
      <c r="H104" s="60">
        <f>G104-F13</f>
        <v>0</v>
      </c>
    </row>
    <row r="105" spans="1:10" x14ac:dyDescent="0.25">
      <c r="F105" s="59" t="s">
        <v>2</v>
      </c>
      <c r="G105" s="64">
        <f>G25+G46+G65+G84</f>
        <v>766375.13</v>
      </c>
      <c r="H105" s="60">
        <f>G105-F17</f>
        <v>0</v>
      </c>
    </row>
    <row r="106" spans="1:10" ht="6" customHeight="1" x14ac:dyDescent="0.25">
      <c r="F106" s="58"/>
      <c r="G106" s="62"/>
      <c r="H106" s="60"/>
    </row>
    <row r="107" spans="1:10" ht="15.75" thickBot="1" x14ac:dyDescent="0.3">
      <c r="F107" s="68"/>
      <c r="G107" s="69">
        <f>SUM(G103:G106)</f>
        <v>1617205.9100000001</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5" bottom="0.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Karen Hagan</cp:lastModifiedBy>
  <cp:lastPrinted>2024-02-05T15:23:34Z</cp:lastPrinted>
  <dcterms:created xsi:type="dcterms:W3CDTF">2023-10-11T18:38:39Z</dcterms:created>
  <dcterms:modified xsi:type="dcterms:W3CDTF">2024-02-05T15:24:45Z</dcterms:modified>
</cp:coreProperties>
</file>