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immonsk\Desktop\"/>
    </mc:Choice>
  </mc:AlternateContent>
  <xr:revisionPtr revIDLastSave="0" documentId="8_{9408D07F-C772-4DD3-9AF7-B9AF613E8F67}" xr6:coauthVersionLast="47" xr6:coauthVersionMax="47" xr10:uidLastSave="{00000000-0000-0000-0000-000000000000}"/>
  <bookViews>
    <workbookView xWindow="-38520" yWindow="-120" windowWidth="38640" windowHeight="21120" xr2:uid="{00000000-000D-0000-FFFF-FFFF00000000}"/>
  </bookViews>
  <sheets>
    <sheet name="USING FEDERAL BUCKET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 l="1"/>
  <c r="G43" i="1"/>
  <c r="G62" i="1"/>
  <c r="G30" i="1"/>
  <c r="G104" i="1"/>
  <c r="G97" i="1"/>
  <c r="E97" i="1"/>
  <c r="G93" i="1"/>
  <c r="E93" i="1"/>
  <c r="G89" i="1"/>
  <c r="E89" i="1"/>
  <c r="G78" i="1"/>
  <c r="E78" i="1"/>
  <c r="H78" i="1" s="1"/>
  <c r="G74" i="1"/>
  <c r="E74" i="1"/>
  <c r="G70" i="1"/>
  <c r="E70" i="1"/>
  <c r="G59" i="1"/>
  <c r="G55" i="1"/>
  <c r="E55" i="1"/>
  <c r="H55" i="1" s="1"/>
  <c r="I55" i="1" s="1"/>
  <c r="G51" i="1"/>
  <c r="E51" i="1"/>
  <c r="B20" i="1"/>
  <c r="G38" i="1"/>
  <c r="G34" i="1"/>
  <c r="E38" i="1"/>
  <c r="E34" i="1"/>
  <c r="E30" i="1"/>
  <c r="F9" i="1"/>
  <c r="H9" i="1" s="1"/>
  <c r="F17" i="1"/>
  <c r="H17" i="1" s="1"/>
  <c r="F13" i="1"/>
  <c r="H13" i="1" s="1"/>
  <c r="I78" i="1" l="1"/>
  <c r="G105" i="1"/>
  <c r="H105" i="1" s="1"/>
  <c r="G81" i="1"/>
  <c r="G103" i="1"/>
  <c r="H103" i="1" s="1"/>
  <c r="G22" i="1"/>
  <c r="H93" i="1"/>
  <c r="I93" i="1" s="1"/>
  <c r="H74" i="1"/>
  <c r="I74" i="1" s="1"/>
  <c r="H89" i="1"/>
  <c r="H97" i="1"/>
  <c r="I97" i="1" s="1"/>
  <c r="G98" i="1"/>
  <c r="E98" i="1"/>
  <c r="H70" i="1"/>
  <c r="I70" i="1" s="1"/>
  <c r="I79" i="1" s="1"/>
  <c r="G79" i="1"/>
  <c r="E79" i="1"/>
  <c r="H51" i="1"/>
  <c r="I51" i="1" s="1"/>
  <c r="E60" i="1"/>
  <c r="G60" i="1"/>
  <c r="H59" i="1"/>
  <c r="I59" i="1" s="1"/>
  <c r="H38" i="1"/>
  <c r="I38" i="1" s="1"/>
  <c r="H104" i="1"/>
  <c r="H30" i="1"/>
  <c r="I30" i="1" s="1"/>
  <c r="H20" i="1"/>
  <c r="G39" i="1"/>
  <c r="E39" i="1"/>
  <c r="H34" i="1"/>
  <c r="I34" i="1" s="1"/>
  <c r="F20" i="1"/>
  <c r="H98" i="1" l="1"/>
  <c r="G107" i="1"/>
  <c r="I89" i="1"/>
  <c r="I98" i="1" s="1"/>
  <c r="H107" i="1"/>
  <c r="H79" i="1"/>
  <c r="J79" i="1" s="1"/>
  <c r="H60" i="1"/>
  <c r="I60" i="1"/>
  <c r="I39" i="1"/>
  <c r="H39" i="1"/>
  <c r="J98" i="1" l="1"/>
  <c r="J60" i="1"/>
  <c r="I100" i="1"/>
  <c r="H100" i="1"/>
  <c r="J39" i="1"/>
  <c r="J100" i="1" l="1"/>
</calcChain>
</file>

<file path=xl/sharedStrings.xml><?xml version="1.0" encoding="utf-8"?>
<sst xmlns="http://schemas.openxmlformats.org/spreadsheetml/2006/main" count="212" uniqueCount="55">
  <si>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</si>
  <si>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</si>
  <si>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</si>
  <si>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</si>
  <si>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</si>
  <si>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</si>
  <si>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</si>
  <si>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</si>
  <si>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</si>
  <si>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</si>
  <si>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</si>
  <si>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</si>
  <si>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</si>
  <si>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</si>
  <si>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</si>
  <si>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</si>
  <si>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</si>
  <si>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</si>
  <si>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</si>
  <si>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</si>
  <si>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</si>
  <si>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</si>
  <si>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</si>
  <si>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</si>
  <si>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</si>
  <si>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</si>
  <si>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</si>
  <si>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</si>
  <si>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</si>
  <si>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</si>
  <si>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</si>
  <si>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</si>
  <si>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</si>
  <si>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</si>
  <si>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</si>
  <si>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</si>
  <si>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</si>
  <si>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</si>
  <si>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</si>
  <si>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</si>
  <si>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</si>
  <si>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</si>
  <si>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</si>
  <si>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</si>
  <si>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</si>
  <si>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</si>
  <si>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</si>
  <si>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</si>
  <si>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</si>
  <si>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Y</t>
  </si>
  <si>
    <t>Chief Academic Officer
Assistant Principal
Math Interventionist
Restorative Specialist
Secondary Instructional Coach
ELA Teacher
Music Teacher</t>
  </si>
  <si>
    <t>Central Falls School District</t>
  </si>
  <si>
    <t>02.02.24</t>
  </si>
  <si>
    <t>KJSimmons</t>
  </si>
  <si>
    <t>Help Desk Support 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</si>
</sst>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43" fontId="0" fillId="2" borderId="1" xfId="2" applyFont="1" applyFill="1" applyBorder="1"/>
    <xf numFmtId="0" fontId="2"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xf>
    <xf numFmtId="0" fontId="0" fillId="3" borderId="18" xfId="0" applyFill="1" applyBorder="1" applyAlignment="1">
      <alignment horizontal="center"/>
    </xf>
    <xf numFmtId="0" fontId="0" fillId="2" borderId="1" xfId="0" applyFill="1" applyBorder="1" applyAlignment="1">
      <alignment horizontal="center"/>
    </xf>
    <xf numFmtId="0" fontId="0" fillId="3" borderId="10" xfId="0" applyFill="1" applyBorder="1" applyAlignment="1">
      <alignment horizontal="center"/>
    </xf>
    <xf numFmtId="0" fontId="0" fillId="0" borderId="2" xfId="0" applyBorder="1" applyAlignment="1">
      <alignment horizontal="center"/>
    </xf>
    <xf numFmtId="0" fontId="6" fillId="0" borderId="0" xfId="0" applyFont="1" applyAlignment="1">
      <alignment horizontal="center"/>
    </xf>
    <xf numFmtId="14" fontId="0" fillId="2" borderId="0" xfId="0" applyNumberFormat="1" applyFill="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heetViews>
  <sheetFormatPr defaultRowHeight="15" x14ac:dyDescent="0.25"/>
  <cols>
    <col min="1" max="1" width="16.28515625" customWidth="1"/>
    <col min="2" max="2" width="25.28515625" bestFit="1" customWidth="1"/>
    <col min="3" max="3" width="16.7109375" style="99" bestFit="1" customWidth="1"/>
    <col min="4" max="4" width="34.85546875" customWidth="1"/>
    <col min="5" max="5" width="12.5703125" customWidth="1"/>
    <col min="6" max="6" width="25.85546875" customWidth="1"/>
    <col min="7" max="7" width="19.7109375" customWidth="1"/>
    <col min="8" max="8" width="20.140625" customWidth="1"/>
    <col min="9" max="9" width="17.85546875" customWidth="1"/>
    <col min="10" max="10" width="15.28515625" bestFit="1" customWidth="1"/>
  </cols>
  <sheetData>
    <row r="1" spans="1:8" x14ac:dyDescent="0.25">
      <c r="A1" s="14" t="s">
        <v>17</v>
      </c>
      <c r="B1" s="81" t="s">
        <v>51</v>
      </c>
      <c r="C1" s="98" t="s">
        <v>19</v>
      </c>
      <c r="D1" s="106" t="s">
        <v>52</v>
      </c>
    </row>
    <row r="2" spans="1:8" x14ac:dyDescent="0.25">
      <c r="A2" s="14" t="s">
        <v>18</v>
      </c>
      <c r="B2" s="81" t="s">
        <v>53</v>
      </c>
    </row>
    <row r="3" spans="1:8" ht="15.75" thickBot="1" x14ac:dyDescent="0.3"/>
    <row r="4" spans="1:8" x14ac:dyDescent="0.25">
      <c r="A4" s="91" t="s">
        <v>37</v>
      </c>
      <c r="B4" s="92"/>
      <c r="D4" s="91" t="s">
        <v>9</v>
      </c>
      <c r="E4" s="93"/>
      <c r="F4" s="92"/>
      <c r="H4" s="1" t="s">
        <v>20</v>
      </c>
    </row>
    <row r="5" spans="1:8" ht="15.75" thickBot="1" x14ac:dyDescent="0.3">
      <c r="A5" s="3" t="s">
        <v>7</v>
      </c>
      <c r="B5" s="4" t="s">
        <v>3</v>
      </c>
      <c r="D5" s="11" t="s">
        <v>10</v>
      </c>
      <c r="E5" s="12" t="s">
        <v>7</v>
      </c>
      <c r="F5" s="13" t="s">
        <v>3</v>
      </c>
      <c r="G5" s="16"/>
      <c r="H5" s="1"/>
    </row>
    <row r="6" spans="1:8" x14ac:dyDescent="0.25">
      <c r="A6" s="5" t="s">
        <v>0</v>
      </c>
      <c r="B6" s="82">
        <v>1575794</v>
      </c>
      <c r="D6" s="9" t="s">
        <v>4</v>
      </c>
      <c r="E6" s="15" t="s">
        <v>0</v>
      </c>
      <c r="F6" s="84">
        <v>1575712.61</v>
      </c>
      <c r="G6" s="16"/>
      <c r="H6" s="1"/>
    </row>
    <row r="7" spans="1:8" x14ac:dyDescent="0.25">
      <c r="A7" s="5" t="s">
        <v>1</v>
      </c>
      <c r="B7" s="82">
        <v>6739205</v>
      </c>
      <c r="D7" s="5" t="s">
        <v>5</v>
      </c>
      <c r="E7" s="1" t="s">
        <v>0</v>
      </c>
      <c r="F7" s="82">
        <v>0</v>
      </c>
      <c r="G7" s="16"/>
      <c r="H7" s="1"/>
    </row>
    <row r="8" spans="1:8" ht="15.75" thickBot="1" x14ac:dyDescent="0.3">
      <c r="A8" s="6" t="s">
        <v>2</v>
      </c>
      <c r="B8" s="83">
        <v>11340046</v>
      </c>
      <c r="D8" s="5" t="s">
        <v>6</v>
      </c>
      <c r="E8" s="1" t="s">
        <v>0</v>
      </c>
      <c r="F8" s="82">
        <v>0</v>
      </c>
      <c r="G8" s="16"/>
      <c r="H8" s="1"/>
    </row>
    <row r="9" spans="1:8" ht="15.75" thickBot="1" x14ac:dyDescent="0.3">
      <c r="B9" s="8"/>
      <c r="D9" s="6"/>
      <c r="E9" s="7"/>
      <c r="F9" s="43">
        <f>SUM(F6:F8)</f>
        <v>1575712.61</v>
      </c>
      <c r="G9" s="16" t="s">
        <v>22</v>
      </c>
      <c r="H9" s="44">
        <f>B6-F9</f>
        <v>81.389999999897555</v>
      </c>
    </row>
    <row r="10" spans="1:8" ht="15.75" thickBot="1" x14ac:dyDescent="0.3">
      <c r="D10" s="9" t="s">
        <v>4</v>
      </c>
      <c r="E10" s="10" t="s">
        <v>1</v>
      </c>
      <c r="F10" s="84">
        <v>0</v>
      </c>
      <c r="G10" s="16"/>
      <c r="H10" s="1"/>
    </row>
    <row r="11" spans="1:8" ht="15.75" thickBot="1" x14ac:dyDescent="0.3">
      <c r="D11" s="5" t="s">
        <v>5</v>
      </c>
      <c r="E11" s="10" t="s">
        <v>1</v>
      </c>
      <c r="F11" s="82">
        <v>4996118.91</v>
      </c>
      <c r="G11" s="16"/>
      <c r="H11" s="1"/>
    </row>
    <row r="12" spans="1:8" x14ac:dyDescent="0.25">
      <c r="D12" s="5" t="s">
        <v>6</v>
      </c>
      <c r="E12" s="10" t="s">
        <v>1</v>
      </c>
      <c r="F12" s="82">
        <v>0</v>
      </c>
      <c r="G12" s="16"/>
      <c r="H12" s="1"/>
    </row>
    <row r="13" spans="1:8" ht="15.75" thickBot="1" x14ac:dyDescent="0.3">
      <c r="D13" s="6"/>
      <c r="E13" s="7"/>
      <c r="F13" s="43">
        <f>SUM(F10:F12)</f>
        <v>4996118.91</v>
      </c>
      <c r="G13" s="16" t="s">
        <v>1</v>
      </c>
      <c r="H13" s="44">
        <f>B7-F13</f>
        <v>1743086.0899999999</v>
      </c>
    </row>
    <row r="14" spans="1:8" ht="15.75" thickBot="1" x14ac:dyDescent="0.3">
      <c r="D14" s="9" t="s">
        <v>4</v>
      </c>
      <c r="E14" s="10" t="s">
        <v>2</v>
      </c>
      <c r="F14" s="84">
        <v>0</v>
      </c>
      <c r="G14" s="16"/>
      <c r="H14" s="1"/>
    </row>
    <row r="15" spans="1:8" ht="15.75" thickBot="1" x14ac:dyDescent="0.3">
      <c r="D15" s="5" t="s">
        <v>5</v>
      </c>
      <c r="E15" s="10" t="s">
        <v>2</v>
      </c>
      <c r="F15" s="82">
        <v>0</v>
      </c>
      <c r="G15" s="16"/>
      <c r="H15" s="1"/>
    </row>
    <row r="16" spans="1:8" x14ac:dyDescent="0.25">
      <c r="D16" s="5" t="s">
        <v>6</v>
      </c>
      <c r="E16" s="10" t="s">
        <v>2</v>
      </c>
      <c r="F16" s="82">
        <v>3638677.02</v>
      </c>
      <c r="G16" s="16"/>
      <c r="H16" s="1"/>
    </row>
    <row r="17" spans="1:9" ht="15.75" thickBot="1" x14ac:dyDescent="0.3">
      <c r="D17" s="6"/>
      <c r="E17" s="7"/>
      <c r="F17" s="43">
        <f>SUM(F14:F16)</f>
        <v>3638677.02</v>
      </c>
      <c r="G17" s="16" t="s">
        <v>2</v>
      </c>
      <c r="H17" s="44">
        <f>B8-F17</f>
        <v>7701368.9800000004</v>
      </c>
    </row>
    <row r="20" spans="1:9" s="14" customFormat="1" ht="15.75" thickBot="1" x14ac:dyDescent="0.3">
      <c r="A20" s="76" t="s">
        <v>38</v>
      </c>
      <c r="B20" s="42">
        <f>SUM(B6:B19)</f>
        <v>19655045</v>
      </c>
      <c r="C20" s="100"/>
      <c r="D20" s="40" t="s">
        <v>8</v>
      </c>
      <c r="E20" s="40"/>
      <c r="F20" s="42">
        <f>F9+F13+F17</f>
        <v>10210508.540000001</v>
      </c>
      <c r="G20" s="41" t="s">
        <v>21</v>
      </c>
      <c r="H20" s="42">
        <f>H9+H13+H17</f>
        <v>9444536.4600000009</v>
      </c>
    </row>
    <row r="21" spans="1:9" ht="16.5" thickTop="1" thickBot="1" x14ac:dyDescent="0.3"/>
    <row r="22" spans="1:9" ht="30.75" thickBot="1" x14ac:dyDescent="0.3">
      <c r="A22" s="94" t="s">
        <v>23</v>
      </c>
      <c r="B22" s="95"/>
      <c r="C22" s="95"/>
      <c r="D22" s="95"/>
      <c r="E22" s="96"/>
      <c r="F22" s="74" t="s">
        <v>36</v>
      </c>
      <c r="G22" s="75">
        <f>G23+G24+G25</f>
        <v>603107.97</v>
      </c>
      <c r="H22" s="26"/>
    </row>
    <row r="23" spans="1:9" x14ac:dyDescent="0.25">
      <c r="A23" s="17"/>
      <c r="B23" s="18"/>
      <c r="C23" s="98"/>
      <c r="D23" s="18"/>
      <c r="E23" s="19"/>
      <c r="F23" s="20"/>
      <c r="G23" s="25">
        <v>289538.97000000003</v>
      </c>
      <c r="H23" s="26" t="s">
        <v>0</v>
      </c>
    </row>
    <row r="24" spans="1:9" x14ac:dyDescent="0.25">
      <c r="A24" s="17"/>
      <c r="B24" s="18"/>
      <c r="C24" s="98"/>
      <c r="D24" s="18"/>
      <c r="E24" s="19"/>
      <c r="F24" s="20"/>
      <c r="G24" s="23">
        <v>313569</v>
      </c>
      <c r="H24" s="24" t="s">
        <v>1</v>
      </c>
    </row>
    <row r="25" spans="1:9" ht="15.75" thickBot="1" x14ac:dyDescent="0.3">
      <c r="A25" s="17"/>
      <c r="B25" s="18"/>
      <c r="C25" s="98"/>
      <c r="D25" s="18"/>
      <c r="E25" s="19"/>
      <c r="F25" s="45"/>
      <c r="G25" s="22"/>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c r="D27" s="51"/>
      <c r="E27" s="33"/>
      <c r="F27" s="51"/>
      <c r="G27" s="34"/>
      <c r="H27" s="48"/>
      <c r="I27" s="48"/>
    </row>
    <row r="28" spans="1:9" x14ac:dyDescent="0.25">
      <c r="A28" s="5" t="s">
        <v>5</v>
      </c>
      <c r="B28" s="1" t="s">
        <v>0</v>
      </c>
      <c r="C28" s="32"/>
      <c r="D28" s="51"/>
      <c r="E28" s="33"/>
      <c r="F28" s="51"/>
      <c r="G28" s="34"/>
      <c r="H28" s="48"/>
      <c r="I28" s="48"/>
    </row>
    <row r="29" spans="1:9" x14ac:dyDescent="0.25">
      <c r="A29" s="5" t="s">
        <v>6</v>
      </c>
      <c r="B29" s="1" t="s">
        <v>0</v>
      </c>
      <c r="C29" s="32"/>
      <c r="D29" s="51"/>
      <c r="E29" s="33"/>
      <c r="F29" s="51"/>
      <c r="G29" s="34"/>
      <c r="H29" s="48"/>
      <c r="I29" s="48"/>
    </row>
    <row r="30" spans="1:9" ht="15.75" thickBot="1" x14ac:dyDescent="0.3">
      <c r="A30" s="52" t="s">
        <v>30</v>
      </c>
      <c r="B30" s="54"/>
      <c r="C30" s="101"/>
      <c r="D30" s="55"/>
      <c r="E30" s="35">
        <f>SUM(E27:E29)</f>
        <v>0</v>
      </c>
      <c r="F30" s="55"/>
      <c r="G30" s="35">
        <f>SUM(G27:G29)</f>
        <v>0</v>
      </c>
      <c r="H30" s="37">
        <f>E30+G30</f>
        <v>0</v>
      </c>
      <c r="I30" s="37">
        <f>G23-H30</f>
        <v>289538.97000000003</v>
      </c>
    </row>
    <row r="31" spans="1:9" x14ac:dyDescent="0.25">
      <c r="A31" s="9" t="s">
        <v>4</v>
      </c>
      <c r="B31" s="10" t="s">
        <v>1</v>
      </c>
      <c r="C31" s="32"/>
      <c r="D31" s="33"/>
      <c r="E31" s="33"/>
      <c r="F31" s="33"/>
      <c r="G31" s="34"/>
      <c r="H31" s="49"/>
      <c r="I31" s="49"/>
    </row>
    <row r="32" spans="1:9" x14ac:dyDescent="0.25">
      <c r="A32" s="5" t="s">
        <v>5</v>
      </c>
      <c r="B32" s="1" t="s">
        <v>1</v>
      </c>
      <c r="C32" s="32"/>
      <c r="D32" s="33"/>
      <c r="E32" s="33"/>
      <c r="F32" s="33"/>
      <c r="G32" s="34"/>
      <c r="H32" s="48"/>
      <c r="I32" s="48"/>
    </row>
    <row r="33" spans="1:10" x14ac:dyDescent="0.25">
      <c r="A33" s="5" t="s">
        <v>6</v>
      </c>
      <c r="B33" s="1" t="s">
        <v>1</v>
      </c>
      <c r="C33" s="102"/>
      <c r="D33" s="33"/>
      <c r="E33" s="33"/>
      <c r="F33" s="33"/>
      <c r="G33" s="34"/>
      <c r="H33" s="48"/>
      <c r="I33" s="48"/>
    </row>
    <row r="34" spans="1:10" ht="15.75" thickBot="1" x14ac:dyDescent="0.3">
      <c r="A34" s="53" t="s">
        <v>31</v>
      </c>
      <c r="B34" s="56"/>
      <c r="C34" s="103"/>
      <c r="D34" s="56"/>
      <c r="E34" s="36">
        <f>SUM(E31:E33)</f>
        <v>0</v>
      </c>
      <c r="F34" s="56"/>
      <c r="G34" s="36">
        <f>SUM(G31:G33)</f>
        <v>0</v>
      </c>
      <c r="H34" s="38">
        <f>E34+G34</f>
        <v>0</v>
      </c>
      <c r="I34" s="38">
        <f>G24-H34</f>
        <v>313569</v>
      </c>
    </row>
    <row r="35" spans="1:10" x14ac:dyDescent="0.25">
      <c r="A35" s="30" t="s">
        <v>4</v>
      </c>
      <c r="B35" s="31" t="s">
        <v>2</v>
      </c>
      <c r="C35" s="32"/>
      <c r="D35" s="33"/>
      <c r="E35" s="33"/>
      <c r="F35" s="33"/>
      <c r="G35" s="34"/>
      <c r="H35" s="50"/>
      <c r="I35" s="50"/>
    </row>
    <row r="36" spans="1:10" x14ac:dyDescent="0.25">
      <c r="A36" s="5" t="s">
        <v>5</v>
      </c>
      <c r="B36" s="1" t="s">
        <v>2</v>
      </c>
      <c r="C36" s="32"/>
      <c r="D36" s="33"/>
      <c r="E36" s="33"/>
      <c r="F36" s="33"/>
      <c r="G36" s="34"/>
      <c r="H36" s="48"/>
      <c r="I36" s="48"/>
    </row>
    <row r="37" spans="1:10" x14ac:dyDescent="0.25">
      <c r="A37" s="5" t="s">
        <v>6</v>
      </c>
      <c r="B37" s="1" t="s">
        <v>2</v>
      </c>
      <c r="C37" s="102"/>
      <c r="D37" s="33"/>
      <c r="E37" s="33"/>
      <c r="F37" s="33"/>
      <c r="G37" s="34"/>
      <c r="H37" s="48"/>
      <c r="I37" s="48"/>
    </row>
    <row r="38" spans="1:10" ht="15.75" thickBot="1" x14ac:dyDescent="0.3">
      <c r="A38" s="52" t="s">
        <v>32</v>
      </c>
      <c r="B38" s="54"/>
      <c r="C38" s="101"/>
      <c r="D38" s="54"/>
      <c r="E38" s="35">
        <f>SUM(E35:E37)</f>
        <v>0</v>
      </c>
      <c r="F38" s="54"/>
      <c r="G38" s="35">
        <f>SUM(G35:G37)</f>
        <v>0</v>
      </c>
      <c r="H38" s="37">
        <f>E38+G38</f>
        <v>0</v>
      </c>
      <c r="I38" s="37">
        <f>G25-H38</f>
        <v>0</v>
      </c>
    </row>
    <row r="39" spans="1:10" ht="15.75" thickBot="1" x14ac:dyDescent="0.3">
      <c r="A39" s="2"/>
      <c r="B39" s="2"/>
      <c r="C39" s="104"/>
      <c r="D39" s="40" t="s">
        <v>3</v>
      </c>
      <c r="E39" s="39">
        <f>SUM(E38,E34,E30)</f>
        <v>0</v>
      </c>
      <c r="F39" s="2" t="s">
        <v>3</v>
      </c>
      <c r="G39" s="39">
        <f>SUM(G38,G34,G30)</f>
        <v>0</v>
      </c>
      <c r="H39" s="39">
        <f>SUM(H30,H34,H38)</f>
        <v>0</v>
      </c>
      <c r="I39" s="77">
        <f>SUM(I30,I34,I38)</f>
        <v>603107.97</v>
      </c>
      <c r="J39" s="79">
        <f>SUM(H39:I39)</f>
        <v>603107.97</v>
      </c>
    </row>
    <row r="40" spans="1:10" ht="15.75" thickTop="1" x14ac:dyDescent="0.25"/>
    <row r="42" spans="1:10" ht="15.75" thickBot="1" x14ac:dyDescent="0.3"/>
    <row r="43" spans="1:10" ht="31.9" customHeight="1" thickBot="1" x14ac:dyDescent="0.3">
      <c r="A43" s="88" t="s">
        <v>14</v>
      </c>
      <c r="B43" s="89"/>
      <c r="C43" s="89"/>
      <c r="D43" s="89"/>
      <c r="E43" s="90"/>
      <c r="F43" s="74" t="s">
        <v>36</v>
      </c>
      <c r="G43" s="75">
        <f>G44+G45+G46</f>
        <v>6524095.5199999996</v>
      </c>
      <c r="H43" s="26"/>
    </row>
    <row r="44" spans="1:10" x14ac:dyDescent="0.25">
      <c r="A44" s="17"/>
      <c r="B44" s="18"/>
      <c r="C44" s="98"/>
      <c r="D44" s="18"/>
      <c r="E44" s="19"/>
      <c r="F44" s="20"/>
      <c r="G44" s="25">
        <v>52298.63</v>
      </c>
      <c r="H44" s="26" t="s">
        <v>0</v>
      </c>
    </row>
    <row r="45" spans="1:10" x14ac:dyDescent="0.25">
      <c r="A45" s="17"/>
      <c r="B45" s="18"/>
      <c r="C45" s="98"/>
      <c r="D45" s="18"/>
      <c r="E45" s="19"/>
      <c r="F45" s="20"/>
      <c r="G45" s="23">
        <v>3342939.45</v>
      </c>
      <c r="H45" s="24" t="s">
        <v>1</v>
      </c>
    </row>
    <row r="46" spans="1:10" ht="15.75" thickBot="1" x14ac:dyDescent="0.3">
      <c r="A46" s="17"/>
      <c r="B46" s="18"/>
      <c r="C46" s="98"/>
      <c r="D46" s="18"/>
      <c r="E46" s="19"/>
      <c r="F46" s="45"/>
      <c r="G46" s="22">
        <v>3128857.44</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c r="D48" s="51"/>
      <c r="E48" s="33"/>
      <c r="F48" s="51"/>
      <c r="G48" s="34"/>
      <c r="H48" s="48"/>
      <c r="I48" s="48"/>
    </row>
    <row r="49" spans="1:10" x14ac:dyDescent="0.25">
      <c r="A49" s="5" t="s">
        <v>5</v>
      </c>
      <c r="B49" s="1" t="s">
        <v>0</v>
      </c>
      <c r="C49" s="32"/>
      <c r="D49" s="51"/>
      <c r="E49" s="33"/>
      <c r="F49" s="51"/>
      <c r="G49" s="34"/>
      <c r="H49" s="48"/>
      <c r="I49" s="48"/>
    </row>
    <row r="50" spans="1:10" x14ac:dyDescent="0.25">
      <c r="A50" s="5" t="s">
        <v>6</v>
      </c>
      <c r="B50" s="1" t="s">
        <v>0</v>
      </c>
      <c r="C50" s="32"/>
      <c r="D50" s="51"/>
      <c r="E50" s="33"/>
      <c r="F50" s="51"/>
      <c r="G50" s="34"/>
      <c r="H50" s="48"/>
      <c r="I50" s="48"/>
    </row>
    <row r="51" spans="1:10" ht="15.75" thickBot="1" x14ac:dyDescent="0.3">
      <c r="A51" s="52" t="s">
        <v>30</v>
      </c>
      <c r="B51" s="54"/>
      <c r="C51" s="101"/>
      <c r="D51" s="55"/>
      <c r="E51" s="35">
        <f>SUM(E48:E50)</f>
        <v>0</v>
      </c>
      <c r="F51" s="55"/>
      <c r="G51" s="35">
        <f>SUM(G48:G50)</f>
        <v>0</v>
      </c>
      <c r="H51" s="37">
        <f>E51+G51</f>
        <v>0</v>
      </c>
      <c r="I51" s="37">
        <f>G44-H51</f>
        <v>52298.63</v>
      </c>
    </row>
    <row r="52" spans="1:10" x14ac:dyDescent="0.25">
      <c r="A52" s="9" t="s">
        <v>4</v>
      </c>
      <c r="B52" s="10" t="s">
        <v>1</v>
      </c>
      <c r="C52" s="32"/>
      <c r="D52" s="33"/>
      <c r="E52" s="33"/>
      <c r="F52" s="33"/>
      <c r="G52" s="34"/>
      <c r="H52" s="49"/>
      <c r="I52" s="49"/>
    </row>
    <row r="53" spans="1:10" x14ac:dyDescent="0.25">
      <c r="A53" s="5" t="s">
        <v>5</v>
      </c>
      <c r="B53" s="1" t="s">
        <v>1</v>
      </c>
      <c r="C53" s="32"/>
      <c r="D53" s="33"/>
      <c r="E53" s="33"/>
      <c r="F53" s="33"/>
      <c r="G53" s="34"/>
      <c r="H53" s="48"/>
      <c r="I53" s="48"/>
    </row>
    <row r="54" spans="1:10" x14ac:dyDescent="0.25">
      <c r="A54" s="5" t="s">
        <v>6</v>
      </c>
      <c r="B54" s="1" t="s">
        <v>1</v>
      </c>
      <c r="C54" s="102"/>
      <c r="D54" s="33"/>
      <c r="E54" s="33"/>
      <c r="F54" s="33"/>
      <c r="G54" s="34"/>
      <c r="H54" s="48"/>
      <c r="I54" s="48"/>
    </row>
    <row r="55" spans="1:10" ht="15.75" thickBot="1" x14ac:dyDescent="0.3">
      <c r="A55" s="53" t="s">
        <v>31</v>
      </c>
      <c r="B55" s="56"/>
      <c r="C55" s="103"/>
      <c r="D55" s="56"/>
      <c r="E55" s="36">
        <f>SUM(E52:E54)</f>
        <v>0</v>
      </c>
      <c r="F55" s="56"/>
      <c r="G55" s="36">
        <f>SUM(G52:G54)</f>
        <v>0</v>
      </c>
      <c r="H55" s="38">
        <f>E55+G55</f>
        <v>0</v>
      </c>
      <c r="I55" s="38">
        <f>G45-H55</f>
        <v>3342939.45</v>
      </c>
    </row>
    <row r="56" spans="1:10" x14ac:dyDescent="0.25">
      <c r="A56" s="30" t="s">
        <v>4</v>
      </c>
      <c r="B56" s="31" t="s">
        <v>2</v>
      </c>
      <c r="C56" s="32"/>
      <c r="D56" s="33"/>
      <c r="E56" s="33"/>
      <c r="F56" s="33"/>
      <c r="G56" s="34"/>
      <c r="H56" s="50"/>
      <c r="I56" s="50"/>
    </row>
    <row r="57" spans="1:10" x14ac:dyDescent="0.25">
      <c r="A57" s="5" t="s">
        <v>5</v>
      </c>
      <c r="B57" s="1" t="s">
        <v>2</v>
      </c>
      <c r="C57" s="32"/>
      <c r="D57" s="33"/>
      <c r="E57" s="33"/>
      <c r="F57" s="33"/>
      <c r="G57" s="34"/>
      <c r="H57" s="48"/>
      <c r="I57" s="48"/>
    </row>
    <row r="58" spans="1:10" ht="105" x14ac:dyDescent="0.25">
      <c r="A58" s="5" t="s">
        <v>6</v>
      </c>
      <c r="B58" s="1" t="s">
        <v>2</v>
      </c>
      <c r="C58" s="102" t="s">
        <v>49</v>
      </c>
      <c r="D58" s="51" t="s">
        <v>50</v>
      </c>
      <c r="E58" s="97">
        <v>473505.55</v>
      </c>
      <c r="F58" s="33"/>
      <c r="G58" s="34"/>
      <c r="H58" s="48"/>
      <c r="I58" s="48"/>
    </row>
    <row r="59" spans="1:10" ht="15.75" thickBot="1" x14ac:dyDescent="0.3">
      <c r="A59" s="52" t="s">
        <v>32</v>
      </c>
      <c r="B59" s="54"/>
      <c r="C59" s="101"/>
      <c r="D59" s="54"/>
      <c r="E59" s="35">
        <f>SUM(E56:E58)</f>
        <v>473505.55</v>
      </c>
      <c r="F59" s="54"/>
      <c r="G59" s="35">
        <f>SUM(G56:G58)</f>
        <v>0</v>
      </c>
      <c r="H59" s="37">
        <f>E59+G59</f>
        <v>473505.55</v>
      </c>
      <c r="I59" s="37">
        <f>G46-H59</f>
        <v>2655351.89</v>
      </c>
    </row>
    <row r="60" spans="1:10" ht="15.75" thickBot="1" x14ac:dyDescent="0.3">
      <c r="A60" s="2"/>
      <c r="B60" s="2"/>
      <c r="C60" s="104"/>
      <c r="D60" s="40" t="s">
        <v>3</v>
      </c>
      <c r="E60" s="39">
        <f>SUM(E59,E55,E51)</f>
        <v>473505.55</v>
      </c>
      <c r="F60" s="2" t="s">
        <v>3</v>
      </c>
      <c r="G60" s="39">
        <f>SUM(G59,G55,G51)</f>
        <v>0</v>
      </c>
      <c r="H60" s="39">
        <f>SUM(H51,H55,H59)</f>
        <v>473505.55</v>
      </c>
      <c r="I60" s="77">
        <f>SUM(I51,I55,I59)</f>
        <v>6050589.9700000007</v>
      </c>
      <c r="J60" s="79">
        <f>SUM(H60:I60)</f>
        <v>6524095.5200000005</v>
      </c>
    </row>
    <row r="61" spans="1:10" ht="11.45" customHeight="1" thickTop="1" thickBot="1" x14ac:dyDescent="0.3">
      <c r="D61" s="14"/>
      <c r="E61" s="57"/>
      <c r="G61" s="46"/>
      <c r="H61" s="46"/>
      <c r="I61" s="46"/>
    </row>
    <row r="62" spans="1:10" ht="31.9" customHeight="1" thickBot="1" x14ac:dyDescent="0.3">
      <c r="A62" s="88" t="s">
        <v>15</v>
      </c>
      <c r="B62" s="89"/>
      <c r="C62" s="89"/>
      <c r="D62" s="89"/>
      <c r="E62" s="90"/>
      <c r="F62" s="74" t="s">
        <v>36</v>
      </c>
      <c r="G62" s="75">
        <f>G63+G64+G65</f>
        <v>807227.72</v>
      </c>
      <c r="H62" s="26"/>
    </row>
    <row r="63" spans="1:10" x14ac:dyDescent="0.25">
      <c r="A63" s="17"/>
      <c r="B63" s="18"/>
      <c r="C63" s="98"/>
      <c r="D63" s="18"/>
      <c r="E63" s="19"/>
      <c r="F63" s="20"/>
      <c r="G63" s="25"/>
      <c r="H63" s="26" t="s">
        <v>0</v>
      </c>
    </row>
    <row r="64" spans="1:10" x14ac:dyDescent="0.25">
      <c r="A64" s="17"/>
      <c r="B64" s="18"/>
      <c r="C64" s="98"/>
      <c r="D64" s="18"/>
      <c r="E64" s="19"/>
      <c r="F64" s="20"/>
      <c r="G64" s="23">
        <v>692749.27</v>
      </c>
      <c r="H64" s="24" t="s">
        <v>1</v>
      </c>
    </row>
    <row r="65" spans="1:10" ht="15.75" thickBot="1" x14ac:dyDescent="0.3">
      <c r="A65" s="17"/>
      <c r="B65" s="18"/>
      <c r="C65" s="98"/>
      <c r="D65" s="18"/>
      <c r="E65" s="19"/>
      <c r="F65" s="45"/>
      <c r="G65" s="22">
        <v>114478.45000000001</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c r="D67" s="51"/>
      <c r="E67" s="33"/>
      <c r="F67" s="51"/>
      <c r="G67" s="34"/>
      <c r="H67" s="48"/>
      <c r="I67" s="48"/>
    </row>
    <row r="68" spans="1:10" x14ac:dyDescent="0.25">
      <c r="A68" s="5" t="s">
        <v>5</v>
      </c>
      <c r="B68" s="1" t="s">
        <v>0</v>
      </c>
      <c r="C68" s="32"/>
      <c r="D68" s="51"/>
      <c r="E68" s="33"/>
      <c r="F68" s="51"/>
      <c r="G68" s="34"/>
      <c r="H68" s="48"/>
      <c r="I68" s="48"/>
    </row>
    <row r="69" spans="1:10" x14ac:dyDescent="0.25">
      <c r="A69" s="5" t="s">
        <v>6</v>
      </c>
      <c r="B69" s="1" t="s">
        <v>0</v>
      </c>
      <c r="C69" s="32"/>
      <c r="D69" s="51"/>
      <c r="E69" s="33"/>
      <c r="F69" s="51"/>
      <c r="G69" s="34"/>
      <c r="H69" s="48"/>
      <c r="I69" s="48"/>
    </row>
    <row r="70" spans="1:10" ht="15.75" thickBot="1" x14ac:dyDescent="0.3">
      <c r="A70" s="52" t="s">
        <v>30</v>
      </c>
      <c r="B70" s="54"/>
      <c r="C70" s="101"/>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102"/>
      <c r="D73" s="33"/>
      <c r="E73" s="33"/>
      <c r="F73" s="33"/>
      <c r="G73" s="34"/>
      <c r="H73" s="48"/>
      <c r="I73" s="48"/>
    </row>
    <row r="74" spans="1:10" ht="15.75" thickBot="1" x14ac:dyDescent="0.3">
      <c r="A74" s="53" t="s">
        <v>31</v>
      </c>
      <c r="B74" s="56"/>
      <c r="C74" s="103"/>
      <c r="D74" s="56"/>
      <c r="E74" s="36">
        <f>SUM(E71:E73)</f>
        <v>0</v>
      </c>
      <c r="F74" s="56"/>
      <c r="G74" s="36">
        <f>SUM(G71:G73)</f>
        <v>0</v>
      </c>
      <c r="H74" s="38">
        <f>E74+G74</f>
        <v>0</v>
      </c>
      <c r="I74" s="38">
        <f>G64-H74</f>
        <v>692749.27</v>
      </c>
    </row>
    <row r="75" spans="1:10" x14ac:dyDescent="0.25">
      <c r="A75" s="30" t="s">
        <v>4</v>
      </c>
      <c r="B75" s="31" t="s">
        <v>2</v>
      </c>
      <c r="C75" s="32"/>
      <c r="D75" s="33"/>
      <c r="E75" s="33"/>
      <c r="F75" s="33"/>
      <c r="G75" s="34"/>
      <c r="H75" s="50"/>
      <c r="I75" s="50"/>
    </row>
    <row r="76" spans="1:10" x14ac:dyDescent="0.25">
      <c r="A76" s="5" t="s">
        <v>5</v>
      </c>
      <c r="B76" s="1" t="s">
        <v>2</v>
      </c>
      <c r="C76" s="32"/>
      <c r="D76" s="33"/>
      <c r="E76" s="33"/>
      <c r="F76" s="33"/>
      <c r="G76" s="34"/>
      <c r="H76" s="48"/>
      <c r="I76" s="48"/>
    </row>
    <row r="77" spans="1:10" x14ac:dyDescent="0.25">
      <c r="A77" s="5" t="s">
        <v>6</v>
      </c>
      <c r="B77" s="1" t="s">
        <v>2</v>
      </c>
      <c r="C77" s="102"/>
      <c r="D77" s="33"/>
      <c r="E77" s="33"/>
      <c r="F77" s="33"/>
      <c r="G77" s="34"/>
      <c r="H77" s="48"/>
      <c r="I77" s="48"/>
    </row>
    <row r="78" spans="1:10" ht="15.75" thickBot="1" x14ac:dyDescent="0.3">
      <c r="A78" s="52" t="s">
        <v>32</v>
      </c>
      <c r="B78" s="54"/>
      <c r="C78" s="101"/>
      <c r="D78" s="54"/>
      <c r="E78" s="35">
        <f>SUM(E75:E77)</f>
        <v>0</v>
      </c>
      <c r="F78" s="54"/>
      <c r="G78" s="35">
        <f>SUM(G75:G77)</f>
        <v>0</v>
      </c>
      <c r="H78" s="37">
        <f>E78+G78</f>
        <v>0</v>
      </c>
      <c r="I78" s="37">
        <f>G65-H78</f>
        <v>114478.45000000001</v>
      </c>
    </row>
    <row r="79" spans="1:10" ht="15.75" thickBot="1" x14ac:dyDescent="0.3">
      <c r="A79" s="2"/>
      <c r="B79" s="2"/>
      <c r="C79" s="104"/>
      <c r="D79" s="40" t="s">
        <v>3</v>
      </c>
      <c r="E79" s="39">
        <f>SUM(E78,E74,E70)</f>
        <v>0</v>
      </c>
      <c r="F79" s="2" t="s">
        <v>3</v>
      </c>
      <c r="G79" s="39">
        <f>SUM(G78,G74,G70)</f>
        <v>0</v>
      </c>
      <c r="H79" s="39">
        <f>SUM(H70,H74,H78)</f>
        <v>0</v>
      </c>
      <c r="I79" s="77">
        <f>SUM(I70,I74,I78)</f>
        <v>807227.72</v>
      </c>
      <c r="J79" s="79">
        <f>SUM(H79:I79)</f>
        <v>807227.72</v>
      </c>
    </row>
    <row r="80" spans="1:10" ht="16.5" thickTop="1" thickBot="1" x14ac:dyDescent="0.3"/>
    <row r="81" spans="1:9" ht="31.9" customHeight="1" thickBot="1" x14ac:dyDescent="0.3">
      <c r="A81" s="88" t="s">
        <v>16</v>
      </c>
      <c r="B81" s="89"/>
      <c r="C81" s="89"/>
      <c r="D81" s="89"/>
      <c r="E81" s="90"/>
      <c r="F81" s="74" t="s">
        <v>36</v>
      </c>
      <c r="G81" s="75">
        <f>G82+G83+G84</f>
        <v>2276077.33</v>
      </c>
      <c r="H81" s="26" t="s">
        <v>0</v>
      </c>
    </row>
    <row r="82" spans="1:9" x14ac:dyDescent="0.25">
      <c r="A82" s="17"/>
      <c r="B82" s="18"/>
      <c r="C82" s="98"/>
      <c r="D82" s="18"/>
      <c r="E82" s="19"/>
      <c r="F82" s="20"/>
      <c r="G82" s="25">
        <v>1233875.01</v>
      </c>
      <c r="H82" s="26" t="s">
        <v>0</v>
      </c>
    </row>
    <row r="83" spans="1:9" x14ac:dyDescent="0.25">
      <c r="A83" s="17"/>
      <c r="B83" s="18"/>
      <c r="C83" s="98"/>
      <c r="D83" s="18"/>
      <c r="E83" s="19"/>
      <c r="F83" s="20"/>
      <c r="G83" s="23">
        <v>646861.18999999994</v>
      </c>
      <c r="H83" s="24" t="s">
        <v>1</v>
      </c>
    </row>
    <row r="84" spans="1:9" ht="15.75" thickBot="1" x14ac:dyDescent="0.3">
      <c r="A84" s="17"/>
      <c r="B84" s="18"/>
      <c r="C84" s="98"/>
      <c r="D84" s="18"/>
      <c r="E84" s="19"/>
      <c r="F84" s="45"/>
      <c r="G84" s="22">
        <v>395341.13</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c r="D86" s="51"/>
      <c r="E86" s="33"/>
      <c r="F86" s="51"/>
      <c r="G86" s="34"/>
      <c r="H86" s="48"/>
      <c r="I86" s="48"/>
    </row>
    <row r="87" spans="1:9" x14ac:dyDescent="0.25">
      <c r="A87" s="5" t="s">
        <v>5</v>
      </c>
      <c r="B87" s="1" t="s">
        <v>0</v>
      </c>
      <c r="C87" s="32"/>
      <c r="D87" s="51"/>
      <c r="E87" s="33"/>
      <c r="F87" s="51"/>
      <c r="G87" s="34">
        <v>0</v>
      </c>
      <c r="H87" s="48"/>
      <c r="I87" s="48"/>
    </row>
    <row r="88" spans="1:9" x14ac:dyDescent="0.25">
      <c r="A88" s="5" t="s">
        <v>6</v>
      </c>
      <c r="B88" s="1" t="s">
        <v>0</v>
      </c>
      <c r="C88" s="32"/>
      <c r="D88" s="51"/>
      <c r="E88" s="33"/>
      <c r="F88" s="51"/>
      <c r="G88" s="34">
        <v>0</v>
      </c>
      <c r="H88" s="48"/>
      <c r="I88" s="48"/>
    </row>
    <row r="89" spans="1:9" ht="15.75" thickBot="1" x14ac:dyDescent="0.3">
      <c r="A89" s="52" t="s">
        <v>30</v>
      </c>
      <c r="B89" s="54"/>
      <c r="C89" s="101"/>
      <c r="D89" s="55"/>
      <c r="E89" s="35">
        <f>SUM(E86:E88)</f>
        <v>0</v>
      </c>
      <c r="F89" s="55"/>
      <c r="G89" s="35">
        <f>SUM(G86:G88)</f>
        <v>0</v>
      </c>
      <c r="H89" s="37">
        <f>E89+G89</f>
        <v>0</v>
      </c>
      <c r="I89" s="37">
        <f>G82-H89</f>
        <v>1233875.01</v>
      </c>
    </row>
    <row r="90" spans="1:9" x14ac:dyDescent="0.25">
      <c r="A90" s="9" t="s">
        <v>4</v>
      </c>
      <c r="B90" s="10" t="s">
        <v>1</v>
      </c>
      <c r="C90" s="32"/>
      <c r="D90" s="33"/>
      <c r="E90" s="33"/>
      <c r="F90" s="33"/>
      <c r="G90" s="34"/>
      <c r="H90" s="49"/>
      <c r="I90" s="49"/>
    </row>
    <row r="91" spans="1:9" x14ac:dyDescent="0.25">
      <c r="A91" s="5" t="s">
        <v>5</v>
      </c>
      <c r="B91" s="1" t="s">
        <v>1</v>
      </c>
      <c r="C91" s="32"/>
      <c r="D91" s="33"/>
      <c r="E91" s="33"/>
      <c r="F91" s="33"/>
      <c r="G91" s="34"/>
      <c r="H91" s="48"/>
      <c r="I91" s="48"/>
    </row>
    <row r="92" spans="1:9" x14ac:dyDescent="0.25">
      <c r="A92" s="5" t="s">
        <v>6</v>
      </c>
      <c r="B92" s="1" t="s">
        <v>1</v>
      </c>
      <c r="C92" s="102"/>
      <c r="D92" s="33"/>
      <c r="E92" s="33"/>
      <c r="F92" s="33"/>
      <c r="G92" s="34"/>
      <c r="H92" s="48"/>
      <c r="I92" s="48"/>
    </row>
    <row r="93" spans="1:9" ht="15.75" thickBot="1" x14ac:dyDescent="0.3">
      <c r="A93" s="53" t="s">
        <v>31</v>
      </c>
      <c r="B93" s="56"/>
      <c r="C93" s="103"/>
      <c r="D93" s="56"/>
      <c r="E93" s="36">
        <f>SUM(E90:E92)</f>
        <v>0</v>
      </c>
      <c r="F93" s="56"/>
      <c r="G93" s="36">
        <f>SUM(G90:G92)</f>
        <v>0</v>
      </c>
      <c r="H93" s="38">
        <f>E93+G93</f>
        <v>0</v>
      </c>
      <c r="I93" s="38">
        <f>G83-H93</f>
        <v>646861.18999999994</v>
      </c>
    </row>
    <row r="94" spans="1:9" x14ac:dyDescent="0.25">
      <c r="A94" s="30" t="s">
        <v>4</v>
      </c>
      <c r="B94" s="31" t="s">
        <v>2</v>
      </c>
      <c r="C94" s="32"/>
      <c r="D94" s="33"/>
      <c r="E94" s="33"/>
      <c r="F94" s="33"/>
      <c r="G94" s="34"/>
      <c r="H94" s="50"/>
      <c r="I94" s="50"/>
    </row>
    <row r="95" spans="1:9" x14ac:dyDescent="0.25">
      <c r="A95" s="5" t="s">
        <v>5</v>
      </c>
      <c r="B95" s="1" t="s">
        <v>2</v>
      </c>
      <c r="C95" s="32"/>
      <c r="D95" s="33"/>
      <c r="E95" s="33"/>
      <c r="F95" s="33"/>
      <c r="G95" s="34"/>
      <c r="H95" s="48"/>
      <c r="I95" s="48"/>
    </row>
    <row r="96" spans="1:9" x14ac:dyDescent="0.25">
      <c r="A96" s="5" t="s">
        <v>6</v>
      </c>
      <c r="B96" s="1" t="s">
        <v>2</v>
      </c>
      <c r="C96" s="102" t="s">
        <v>49</v>
      </c>
      <c r="D96" s="51" t="s">
        <v>54</v>
      </c>
      <c r="E96" s="97">
        <v>29425.29</v>
      </c>
      <c r="F96" s="33"/>
      <c r="G96" s="34"/>
      <c r="H96" s="48"/>
      <c r="I96" s="48"/>
    </row>
    <row r="97" spans="1:10" ht="15.75" thickBot="1" x14ac:dyDescent="0.3">
      <c r="A97" s="52" t="s">
        <v>32</v>
      </c>
      <c r="B97" s="54"/>
      <c r="C97" s="101"/>
      <c r="D97" s="54"/>
      <c r="E97" s="35">
        <f>SUM(E94:E96)</f>
        <v>29425.29</v>
      </c>
      <c r="F97" s="54"/>
      <c r="G97" s="35">
        <f>SUM(G94:G96)</f>
        <v>0</v>
      </c>
      <c r="H97" s="37">
        <f>E97+G97</f>
        <v>29425.29</v>
      </c>
      <c r="I97" s="37">
        <f>G84-H97</f>
        <v>365915.84</v>
      </c>
    </row>
    <row r="98" spans="1:10" ht="15.75" thickBot="1" x14ac:dyDescent="0.3">
      <c r="A98" s="2"/>
      <c r="B98" s="2"/>
      <c r="C98" s="104"/>
      <c r="D98" s="40" t="s">
        <v>3</v>
      </c>
      <c r="E98" s="39">
        <f>SUM(E97,E93,E89)</f>
        <v>29425.29</v>
      </c>
      <c r="F98" s="40" t="s">
        <v>3</v>
      </c>
      <c r="G98" s="39">
        <f>SUM(G97,G93,G89)</f>
        <v>0</v>
      </c>
      <c r="H98" s="39">
        <f>SUM(H89,H93,H97)</f>
        <v>29425.29</v>
      </c>
      <c r="I98" s="77">
        <f>SUM(I89,I93,I97)</f>
        <v>2246652.04</v>
      </c>
      <c r="J98" s="79">
        <f>SUM(H98:I98)</f>
        <v>2276077.33</v>
      </c>
    </row>
    <row r="99" spans="1:10" ht="16.5" thickTop="1" thickBot="1" x14ac:dyDescent="0.3">
      <c r="E99" s="46"/>
      <c r="F99" s="62"/>
      <c r="G99" s="63"/>
      <c r="H99" s="63"/>
    </row>
    <row r="100" spans="1:10" ht="25.5" thickBot="1" x14ac:dyDescent="0.3">
      <c r="E100" s="46"/>
      <c r="F100" s="62"/>
      <c r="G100" s="73" t="s">
        <v>35</v>
      </c>
      <c r="H100" s="72">
        <f>H39+H60+H79+H98</f>
        <v>502930.83999999997</v>
      </c>
      <c r="I100" s="78">
        <f>I39+I60+I79+I98</f>
        <v>9707577.6999999993</v>
      </c>
      <c r="J100" s="79">
        <f>SUM(H100:I100)</f>
        <v>10210508.539999999</v>
      </c>
    </row>
    <row r="101" spans="1:10" ht="15.75" thickBot="1" x14ac:dyDescent="0.3">
      <c r="E101" s="46"/>
      <c r="F101" s="62"/>
      <c r="G101" s="63"/>
      <c r="H101" s="63"/>
    </row>
    <row r="102" spans="1:10" ht="15.75" thickBot="1" x14ac:dyDescent="0.3">
      <c r="B102" s="70"/>
      <c r="C102" s="105" t="s">
        <v>33</v>
      </c>
      <c r="F102" s="86" t="s">
        <v>48</v>
      </c>
      <c r="G102" s="66" t="s">
        <v>27</v>
      </c>
      <c r="H102" s="67" t="s">
        <v>26</v>
      </c>
    </row>
    <row r="103" spans="1:10" ht="15.75" thickBot="1" x14ac:dyDescent="0.3">
      <c r="B103" s="71"/>
      <c r="C103" s="105" t="s">
        <v>34</v>
      </c>
      <c r="F103" s="59" t="s">
        <v>0</v>
      </c>
      <c r="G103" s="64">
        <f>G23+G44+G63+G82</f>
        <v>1575712.61</v>
      </c>
      <c r="H103" s="60">
        <f>G103-F9</f>
        <v>0</v>
      </c>
    </row>
    <row r="104" spans="1:10" x14ac:dyDescent="0.25">
      <c r="F104" s="59" t="s">
        <v>1</v>
      </c>
      <c r="G104" s="64">
        <f>G24+G45+G64+G83</f>
        <v>4996118.91</v>
      </c>
      <c r="H104" s="60">
        <f>G104-F13</f>
        <v>0</v>
      </c>
    </row>
    <row r="105" spans="1:10" x14ac:dyDescent="0.25">
      <c r="F105" s="59" t="s">
        <v>2</v>
      </c>
      <c r="G105" s="64">
        <f>G25+G46+G65+G84</f>
        <v>3638677.02</v>
      </c>
      <c r="H105" s="60">
        <f>G105-F17</f>
        <v>0</v>
      </c>
    </row>
    <row r="106" spans="1:10" ht="6" customHeight="1" x14ac:dyDescent="0.25">
      <c r="F106" s="58"/>
      <c r="G106" s="62"/>
      <c r="H106" s="60"/>
    </row>
    <row r="107" spans="1:10" ht="15.75" thickBot="1" x14ac:dyDescent="0.3">
      <c r="F107" s="68"/>
      <c r="G107" s="69">
        <f>SUM(G103:G106)</f>
        <v>10210508.540000001</v>
      </c>
      <c r="H107" s="61">
        <f>SUM(H103:H106)</f>
        <v>0</v>
      </c>
    </row>
    <row r="108" spans="1:10" ht="84" customHeight="1" x14ac:dyDescent="0.25">
      <c r="A108" s="87" t="s">
        <v>39</v>
      </c>
      <c r="B108" s="87"/>
      <c r="C108" s="87"/>
      <c r="D108" s="87"/>
      <c r="E108" s="87"/>
      <c r="F108" s="62"/>
      <c r="G108" s="62"/>
      <c r="H108" s="65"/>
    </row>
    <row r="110" spans="1:10" x14ac:dyDescent="0.25">
      <c r="A110" s="80" t="s">
        <v>40</v>
      </c>
    </row>
    <row r="111" spans="1:10" x14ac:dyDescent="0.25">
      <c r="A111" s="80" t="s">
        <v>41</v>
      </c>
    </row>
    <row r="112" spans="1:10" x14ac:dyDescent="0.25">
      <c r="A112" s="80" t="s">
        <v>42</v>
      </c>
    </row>
    <row r="113" spans="1:1" x14ac:dyDescent="0.25">
      <c r="A113" s="80" t="s">
        <v>43</v>
      </c>
    </row>
    <row r="114" spans="1:1" x14ac:dyDescent="0.25">
      <c r="A114" s="80" t="s">
        <v>44</v>
      </c>
    </row>
    <row r="115" spans="1:1" x14ac:dyDescent="0.25">
      <c r="A115" s="80" t="s">
        <v>45</v>
      </c>
    </row>
    <row r="116" spans="1:1" x14ac:dyDescent="0.25">
      <c r="A116" s="80" t="s">
        <v>46</v>
      </c>
    </row>
    <row r="117" spans="1:1" x14ac:dyDescent="0.25">
      <c r="A117" s="85" t="s">
        <v>47</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Keree Simmons</cp:lastModifiedBy>
  <cp:lastPrinted>2023-11-01T16:49:34Z</cp:lastPrinted>
  <dcterms:created xsi:type="dcterms:W3CDTF">2023-10-11T18:38:39Z</dcterms:created>
  <dcterms:modified xsi:type="dcterms:W3CDTF">2024-02-02T22:47:33Z</dcterms:modified>
</cp:coreProperties>
</file>