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uthda\OneDrive - Rhode Island Department of Education\ESSER Fund III (ARP)\"/>
    </mc:Choice>
  </mc:AlternateContent>
  <xr:revisionPtr revIDLastSave="0" documentId="13_ncr:1_{D378CAC2-AF9F-41EB-B37C-A3438F858B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 ESSER Allocations to LEAs" sheetId="3" r:id="rId1"/>
  </sheets>
  <definedNames>
    <definedName name="_xlnm.Print_Area" localSheetId="0">'Final ESSER Allocations to LEAs'!$B$2:$G$72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3" l="1"/>
  <c r="C36" i="3"/>
  <c r="C34" i="3"/>
  <c r="C18" i="3"/>
  <c r="C15" i="3"/>
  <c r="C12" i="3"/>
  <c r="E71" i="3" l="1"/>
  <c r="D71" i="3"/>
  <c r="C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71" i="3" l="1"/>
</calcChain>
</file>

<file path=xl/sharedStrings.xml><?xml version="1.0" encoding="utf-8"?>
<sst xmlns="http://schemas.openxmlformats.org/spreadsheetml/2006/main" count="80" uniqueCount="75">
  <si>
    <t>LEA</t>
  </si>
  <si>
    <t>BARRINGTON</t>
  </si>
  <si>
    <t>BRISTOL-WARREN</t>
  </si>
  <si>
    <t xml:space="preserve">BURRILLVILLE </t>
  </si>
  <si>
    <t xml:space="preserve">CENTRAL FALLS </t>
  </si>
  <si>
    <t>CHARIHO REGIONAL</t>
  </si>
  <si>
    <t xml:space="preserve">COVENTRY </t>
  </si>
  <si>
    <t>CRANSTON</t>
  </si>
  <si>
    <t xml:space="preserve">CUMBERLAND </t>
  </si>
  <si>
    <t xml:space="preserve">EAST GREENWICH </t>
  </si>
  <si>
    <t xml:space="preserve">EAST PROVIDENCE </t>
  </si>
  <si>
    <t xml:space="preserve">EXETER-W GREENWICH </t>
  </si>
  <si>
    <t>FOSTER</t>
  </si>
  <si>
    <t xml:space="preserve">FOSTER-GLOCESTER </t>
  </si>
  <si>
    <t xml:space="preserve">GLOCESTER </t>
  </si>
  <si>
    <t>JAMESTOWN</t>
  </si>
  <si>
    <t xml:space="preserve">JOHNSTON </t>
  </si>
  <si>
    <t>LINCOLN</t>
  </si>
  <si>
    <t>LITTLE COMPTON</t>
  </si>
  <si>
    <t xml:space="preserve">MIDDLETOWN </t>
  </si>
  <si>
    <t xml:space="preserve">NARRAGANSETT </t>
  </si>
  <si>
    <t>NEW SHOREHAM</t>
  </si>
  <si>
    <t xml:space="preserve">NEWPORT </t>
  </si>
  <si>
    <t xml:space="preserve">NORTH KINGSTOWN </t>
  </si>
  <si>
    <t xml:space="preserve">NORTH PROVIDENCE </t>
  </si>
  <si>
    <t xml:space="preserve">NORTH SMITHFIELD </t>
  </si>
  <si>
    <t xml:space="preserve">PAWTUCKET </t>
  </si>
  <si>
    <t>PORTSMOUTH</t>
  </si>
  <si>
    <t xml:space="preserve">PROVIDENCE </t>
  </si>
  <si>
    <t xml:space="preserve">SCITUATE </t>
  </si>
  <si>
    <t>SMITHFIELD</t>
  </si>
  <si>
    <t xml:space="preserve">SOUTH KINGSTOWN </t>
  </si>
  <si>
    <t xml:space="preserve">TIVERTON </t>
  </si>
  <si>
    <t xml:space="preserve">WARWICK </t>
  </si>
  <si>
    <t xml:space="preserve">WEST WARWICK </t>
  </si>
  <si>
    <t>WESTERLY</t>
  </si>
  <si>
    <t xml:space="preserve">WOONSOCKET </t>
  </si>
  <si>
    <t>DAVIES</t>
  </si>
  <si>
    <t>DEAF</t>
  </si>
  <si>
    <t>MET</t>
  </si>
  <si>
    <t>UCAP</t>
  </si>
  <si>
    <t>HIGHLANDER</t>
  </si>
  <si>
    <t>CUFFEE</t>
  </si>
  <si>
    <t>INTERNATIONAL</t>
  </si>
  <si>
    <t>KINGSTON HILL</t>
  </si>
  <si>
    <t xml:space="preserve">BLACKSTONE </t>
  </si>
  <si>
    <t>COMPASS</t>
  </si>
  <si>
    <t>BEACON</t>
  </si>
  <si>
    <t>LEARNING COMMUNITY</t>
  </si>
  <si>
    <t>RI MAYORAL ACADEMY</t>
  </si>
  <si>
    <t>SEGUE</t>
  </si>
  <si>
    <t>GREENE</t>
  </si>
  <si>
    <t>TRINITY</t>
  </si>
  <si>
    <t>NURSES</t>
  </si>
  <si>
    <t>ACHIEVEMENT FIRST</t>
  </si>
  <si>
    <t>NOWELL ACADEMY</t>
  </si>
  <si>
    <t>VILLAGE GREEN</t>
  </si>
  <si>
    <t>HOPE ACADEMY</t>
  </si>
  <si>
    <t>SOUTHSIDE</t>
  </si>
  <si>
    <t>CHARETTE</t>
  </si>
  <si>
    <t>RISE MAYORAL</t>
  </si>
  <si>
    <t>TOTALS:</t>
  </si>
  <si>
    <t>(ARP)</t>
  </si>
  <si>
    <t>(CRRSA)</t>
  </si>
  <si>
    <t>(CARES)</t>
  </si>
  <si>
    <t>ESSER</t>
  </si>
  <si>
    <t>Total</t>
  </si>
  <si>
    <t>NUESTRO MUNDO</t>
  </si>
  <si>
    <t>PROVIDENCE PREP</t>
  </si>
  <si>
    <t>ELEMENTARY AND SECONDARY SCHOOL EMERGENCY RELIEF FUNDS</t>
  </si>
  <si>
    <t>Final</t>
  </si>
  <si>
    <t>Allocations</t>
  </si>
  <si>
    <t>ESSER I Fund</t>
  </si>
  <si>
    <t>ESSER II Fund</t>
  </si>
  <si>
    <t>ESSER III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</si>
</sst>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3" fontId="2" fillId="0" borderId="0" xfId="1" applyNumberFormat="1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 applyAlignment="1">
      <alignment horizontal="center"/>
    </xf>
    <xf numFmtId="0" fontId="2" fillId="0" borderId="1" xfId="1" applyFont="1" applyBorder="1"/>
    <xf numFmtId="3" fontId="2" fillId="0" borderId="1" xfId="1" applyNumberFormat="1" applyFont="1" applyBorder="1"/>
    <xf numFmtId="3" fontId="5" fillId="0" borderId="1" xfId="0" applyNumberFormat="1" applyFont="1" applyBorder="1"/>
    <xf numFmtId="0" fontId="2" fillId="0" borderId="3" xfId="1" applyFont="1" applyBorder="1"/>
    <xf numFmtId="3" fontId="2" fillId="0" borderId="3" xfId="1" applyNumberFormat="1" applyFont="1" applyBorder="1"/>
    <xf numFmtId="3" fontId="5" fillId="0" borderId="3" xfId="0" applyNumberFormat="1" applyFont="1" applyBorder="1"/>
    <xf numFmtId="0" fontId="2" fillId="0" borderId="4" xfId="1" applyFont="1" applyBorder="1" applyAlignment="1">
      <alignment horizontal="center"/>
    </xf>
    <xf numFmtId="3" fontId="2" fillId="0" borderId="5" xfId="1" applyNumberFormat="1" applyFont="1" applyBorder="1"/>
    <xf numFmtId="3" fontId="2" fillId="0" borderId="2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Comma [0]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B6F20-F02A-4A2A-AB22-7659E1816B0A}">
  <sheetPr>
    <pageSetUpPr fitToPage="1"/>
  </sheetPr>
  <dimension ref="B2:G71"/>
  <sheetViews>
    <sheetView tabSelected="1" workbookViewId="0">
      <selection activeCell="B2" sqref="B2:F2"/>
    </sheetView>
  </sheetViews>
  <sheetFormatPr defaultRowHeight="15" x14ac:dyDescent="0.25"/>
  <cols>
    <col min="1" max="1" width="1.140625" style="1" customWidth="1"/>
    <col min="2" max="2" width="29.7109375" style="1" bestFit="1" customWidth="1"/>
    <col min="3" max="3" width="17.85546875" style="1" customWidth="1"/>
    <col min="4" max="4" width="20.140625" style="1" customWidth="1"/>
    <col min="5" max="5" width="20.5703125" style="1" customWidth="1"/>
    <col min="6" max="6" width="18.140625" style="1" customWidth="1"/>
    <col min="7" max="7" width="1.5703125" style="1" customWidth="1"/>
    <col min="8" max="16384" width="9.140625" style="1"/>
  </cols>
  <sheetData>
    <row r="2" spans="2:7" ht="15.75" x14ac:dyDescent="0.25">
      <c r="B2" s="20" t="s">
        <v>69</v>
      </c>
      <c r="C2" s="20"/>
      <c r="D2" s="20"/>
      <c r="E2" s="20"/>
      <c r="F2" s="20"/>
      <c r="G2" s="7"/>
    </row>
    <row r="3" spans="2:7" ht="15.75" x14ac:dyDescent="0.25">
      <c r="B3" s="7"/>
      <c r="C3" s="7"/>
      <c r="D3" s="9"/>
      <c r="E3" s="9"/>
      <c r="F3" s="7"/>
      <c r="G3" s="7"/>
    </row>
    <row r="4" spans="2:7" ht="15.75" x14ac:dyDescent="0.25">
      <c r="B4" s="7"/>
      <c r="C4" s="3" t="s">
        <v>72</v>
      </c>
      <c r="D4" s="3" t="s">
        <v>73</v>
      </c>
      <c r="E4" s="3" t="s">
        <v>74</v>
      </c>
      <c r="F4" s="9"/>
      <c r="G4" s="7"/>
    </row>
    <row r="5" spans="2:7" ht="15.75" x14ac:dyDescent="0.25">
      <c r="B5" s="7"/>
      <c r="C5" s="3" t="s">
        <v>64</v>
      </c>
      <c r="D5" s="3" t="s">
        <v>63</v>
      </c>
      <c r="E5" s="3" t="s">
        <v>62</v>
      </c>
      <c r="F5" s="9" t="s">
        <v>66</v>
      </c>
      <c r="G5" s="7"/>
    </row>
    <row r="6" spans="2:7" ht="15.75" x14ac:dyDescent="0.25">
      <c r="B6" s="2"/>
      <c r="C6" s="9" t="s">
        <v>70</v>
      </c>
      <c r="D6" s="9" t="s">
        <v>70</v>
      </c>
      <c r="E6" s="9" t="s">
        <v>70</v>
      </c>
      <c r="F6" s="9" t="s">
        <v>65</v>
      </c>
      <c r="G6" s="7"/>
    </row>
    <row r="7" spans="2:7" ht="15.75" x14ac:dyDescent="0.25">
      <c r="B7" s="5" t="s">
        <v>0</v>
      </c>
      <c r="C7" s="4" t="s">
        <v>71</v>
      </c>
      <c r="D7" s="4" t="s">
        <v>71</v>
      </c>
      <c r="E7" s="4" t="s">
        <v>71</v>
      </c>
      <c r="F7" s="19" t="s">
        <v>71</v>
      </c>
      <c r="G7" s="7"/>
    </row>
    <row r="8" spans="2:7" ht="7.5" customHeight="1" x14ac:dyDescent="0.25">
      <c r="B8" s="2"/>
      <c r="C8" s="2"/>
      <c r="D8" s="2"/>
      <c r="E8" s="2"/>
      <c r="F8" s="7"/>
      <c r="G8" s="7"/>
    </row>
    <row r="9" spans="2:7" ht="15.75" x14ac:dyDescent="0.25">
      <c r="B9" s="10" t="s">
        <v>1</v>
      </c>
      <c r="C9" s="11">
        <v>79799</v>
      </c>
      <c r="D9" s="11">
        <v>286550</v>
      </c>
      <c r="E9" s="11">
        <v>643752</v>
      </c>
      <c r="F9" s="12">
        <f>C9+D9+E9</f>
        <v>1010101</v>
      </c>
      <c r="G9" s="8"/>
    </row>
    <row r="10" spans="2:7" ht="15.75" x14ac:dyDescent="0.25">
      <c r="B10" s="10" t="s">
        <v>2</v>
      </c>
      <c r="C10" s="11">
        <v>485476</v>
      </c>
      <c r="D10" s="11">
        <v>1889795</v>
      </c>
      <c r="E10" s="11">
        <v>4245543</v>
      </c>
      <c r="F10" s="12">
        <f t="shared" ref="F10:F68" si="0">C10+D10+E10</f>
        <v>6620814</v>
      </c>
      <c r="G10" s="8"/>
    </row>
    <row r="11" spans="2:7" ht="15.75" x14ac:dyDescent="0.25">
      <c r="B11" s="10" t="s">
        <v>3</v>
      </c>
      <c r="C11" s="11">
        <v>394852</v>
      </c>
      <c r="D11" s="11">
        <v>1537026</v>
      </c>
      <c r="E11" s="11">
        <v>3453025</v>
      </c>
      <c r="F11" s="12">
        <f t="shared" si="0"/>
        <v>5384903</v>
      </c>
      <c r="G11" s="8"/>
    </row>
    <row r="12" spans="2:7" ht="15.75" x14ac:dyDescent="0.25">
      <c r="B12" s="10" t="s">
        <v>4</v>
      </c>
      <c r="C12" s="11">
        <f>1575794</f>
        <v>1575794</v>
      </c>
      <c r="D12" s="11">
        <v>6739205</v>
      </c>
      <c r="E12" s="11">
        <v>15140046</v>
      </c>
      <c r="F12" s="12">
        <f t="shared" si="0"/>
        <v>23455045</v>
      </c>
      <c r="G12" s="8"/>
    </row>
    <row r="13" spans="2:7" ht="15.75" x14ac:dyDescent="0.25">
      <c r="B13" s="10" t="s">
        <v>5</v>
      </c>
      <c r="C13" s="11">
        <v>315655</v>
      </c>
      <c r="D13" s="11">
        <v>1174391</v>
      </c>
      <c r="E13" s="11">
        <v>2638343</v>
      </c>
      <c r="F13" s="12">
        <f t="shared" si="0"/>
        <v>4128389</v>
      </c>
      <c r="G13" s="8"/>
    </row>
    <row r="14" spans="2:7" ht="15.75" x14ac:dyDescent="0.25">
      <c r="B14" s="10" t="s">
        <v>6</v>
      </c>
      <c r="C14" s="11">
        <v>623392</v>
      </c>
      <c r="D14" s="11">
        <v>2401489</v>
      </c>
      <c r="E14" s="11">
        <v>5395095</v>
      </c>
      <c r="F14" s="12">
        <f t="shared" si="0"/>
        <v>8419976</v>
      </c>
      <c r="G14" s="8"/>
    </row>
    <row r="15" spans="2:7" ht="15.75" x14ac:dyDescent="0.25">
      <c r="B15" s="10" t="s">
        <v>7</v>
      </c>
      <c r="C15" s="6">
        <f>2304283</f>
        <v>2304283</v>
      </c>
      <c r="D15" s="11">
        <v>8969793</v>
      </c>
      <c r="E15" s="11">
        <v>20151201</v>
      </c>
      <c r="F15" s="12">
        <f t="shared" si="0"/>
        <v>31425277</v>
      </c>
      <c r="G15" s="8"/>
    </row>
    <row r="16" spans="2:7" ht="15.75" x14ac:dyDescent="0.25">
      <c r="B16" s="10" t="s">
        <v>8</v>
      </c>
      <c r="C16" s="11">
        <v>530621</v>
      </c>
      <c r="D16" s="11">
        <v>2235741</v>
      </c>
      <c r="E16" s="11">
        <v>5022733</v>
      </c>
      <c r="F16" s="12">
        <f t="shared" si="0"/>
        <v>7789095</v>
      </c>
      <c r="G16" s="8"/>
    </row>
    <row r="17" spans="2:7" ht="15.75" x14ac:dyDescent="0.25">
      <c r="B17" s="10" t="s">
        <v>9</v>
      </c>
      <c r="C17" s="11">
        <v>69858</v>
      </c>
      <c r="D17" s="11">
        <v>239283</v>
      </c>
      <c r="E17" s="11">
        <v>537564</v>
      </c>
      <c r="F17" s="12">
        <f t="shared" si="0"/>
        <v>846705</v>
      </c>
      <c r="G17" s="8"/>
    </row>
    <row r="18" spans="2:7" ht="15.75" x14ac:dyDescent="0.25">
      <c r="B18" s="10" t="s">
        <v>10</v>
      </c>
      <c r="C18" s="11">
        <f>1343727</f>
        <v>1343727</v>
      </c>
      <c r="D18" s="11">
        <v>5230672</v>
      </c>
      <c r="E18" s="11">
        <v>11751033</v>
      </c>
      <c r="F18" s="12">
        <f t="shared" si="0"/>
        <v>18325432</v>
      </c>
      <c r="G18" s="8"/>
    </row>
    <row r="19" spans="2:7" ht="15.75" x14ac:dyDescent="0.25">
      <c r="B19" s="10" t="s">
        <v>11</v>
      </c>
      <c r="C19" s="11">
        <v>142555</v>
      </c>
      <c r="D19" s="11">
        <v>517549</v>
      </c>
      <c r="E19" s="11">
        <v>1162706</v>
      </c>
      <c r="F19" s="12">
        <f t="shared" si="0"/>
        <v>1822810</v>
      </c>
      <c r="G19" s="8"/>
    </row>
    <row r="20" spans="2:7" ht="15.75" x14ac:dyDescent="0.25">
      <c r="B20" s="10" t="s">
        <v>12</v>
      </c>
      <c r="C20" s="11">
        <v>52429</v>
      </c>
      <c r="D20" s="11">
        <v>179419</v>
      </c>
      <c r="E20" s="11">
        <v>403077</v>
      </c>
      <c r="F20" s="12">
        <f t="shared" si="0"/>
        <v>634925</v>
      </c>
      <c r="G20" s="8"/>
    </row>
    <row r="21" spans="2:7" ht="15.75" x14ac:dyDescent="0.25">
      <c r="B21" s="10" t="s">
        <v>13</v>
      </c>
      <c r="C21" s="11">
        <v>90511</v>
      </c>
      <c r="D21" s="11">
        <v>531221</v>
      </c>
      <c r="E21" s="11">
        <v>1193420</v>
      </c>
      <c r="F21" s="12">
        <f t="shared" si="0"/>
        <v>1815152</v>
      </c>
      <c r="G21" s="8"/>
    </row>
    <row r="22" spans="2:7" ht="15.75" x14ac:dyDescent="0.25">
      <c r="B22" s="10" t="s">
        <v>14</v>
      </c>
      <c r="C22" s="11">
        <v>149926</v>
      </c>
      <c r="D22" s="11">
        <v>576854</v>
      </c>
      <c r="E22" s="11">
        <v>1295939</v>
      </c>
      <c r="F22" s="12">
        <f t="shared" si="0"/>
        <v>2022719</v>
      </c>
      <c r="G22" s="8"/>
    </row>
    <row r="23" spans="2:7" ht="15.75" x14ac:dyDescent="0.25">
      <c r="B23" s="10" t="s">
        <v>15</v>
      </c>
      <c r="C23" s="11">
        <v>98636</v>
      </c>
      <c r="D23" s="11">
        <v>339601</v>
      </c>
      <c r="E23" s="11">
        <v>762934</v>
      </c>
      <c r="F23" s="12">
        <f t="shared" si="0"/>
        <v>1201171</v>
      </c>
      <c r="G23" s="8"/>
    </row>
    <row r="24" spans="2:7" ht="15.75" x14ac:dyDescent="0.25">
      <c r="B24" s="10" t="s">
        <v>16</v>
      </c>
      <c r="C24" s="11">
        <v>660667</v>
      </c>
      <c r="D24" s="11">
        <v>2571753</v>
      </c>
      <c r="E24" s="11">
        <v>5777605</v>
      </c>
      <c r="F24" s="12">
        <f t="shared" si="0"/>
        <v>9010025</v>
      </c>
      <c r="G24" s="8"/>
    </row>
    <row r="25" spans="2:7" ht="15.75" x14ac:dyDescent="0.25">
      <c r="B25" s="10" t="s">
        <v>17</v>
      </c>
      <c r="C25" s="11">
        <v>476313</v>
      </c>
      <c r="D25" s="11">
        <v>1917009</v>
      </c>
      <c r="E25" s="11">
        <v>4306681</v>
      </c>
      <c r="F25" s="12">
        <f t="shared" si="0"/>
        <v>6700003</v>
      </c>
      <c r="G25" s="8"/>
    </row>
    <row r="26" spans="2:7" ht="15.75" x14ac:dyDescent="0.25">
      <c r="B26" s="10" t="s">
        <v>18</v>
      </c>
      <c r="C26" s="11">
        <v>33278</v>
      </c>
      <c r="D26" s="11">
        <v>63861</v>
      </c>
      <c r="E26" s="11">
        <v>143469</v>
      </c>
      <c r="F26" s="12">
        <f t="shared" si="0"/>
        <v>240608</v>
      </c>
      <c r="G26" s="8"/>
    </row>
    <row r="27" spans="2:7" ht="15.75" x14ac:dyDescent="0.25">
      <c r="B27" s="10" t="s">
        <v>19</v>
      </c>
      <c r="C27" s="11">
        <v>263613</v>
      </c>
      <c r="D27" s="11">
        <v>945971</v>
      </c>
      <c r="E27" s="11">
        <v>2125183</v>
      </c>
      <c r="F27" s="12">
        <f t="shared" si="0"/>
        <v>3334767</v>
      </c>
      <c r="G27" s="8"/>
    </row>
    <row r="28" spans="2:7" ht="15.75" x14ac:dyDescent="0.25">
      <c r="B28" s="10" t="s">
        <v>20</v>
      </c>
      <c r="C28" s="11">
        <v>184416</v>
      </c>
      <c r="D28" s="11">
        <v>667322</v>
      </c>
      <c r="E28" s="11">
        <v>1499181</v>
      </c>
      <c r="F28" s="12">
        <f t="shared" si="0"/>
        <v>2350919</v>
      </c>
      <c r="G28" s="8"/>
    </row>
    <row r="29" spans="2:7" ht="15.75" x14ac:dyDescent="0.25">
      <c r="B29" s="10" t="s">
        <v>21</v>
      </c>
      <c r="C29" s="11">
        <v>12538</v>
      </c>
      <c r="D29" s="11">
        <v>0</v>
      </c>
      <c r="E29" s="11">
        <v>0</v>
      </c>
      <c r="F29" s="12">
        <f t="shared" si="0"/>
        <v>12538</v>
      </c>
      <c r="G29" s="8"/>
    </row>
    <row r="30" spans="2:7" ht="15.75" x14ac:dyDescent="0.25">
      <c r="B30" s="10" t="s">
        <v>22</v>
      </c>
      <c r="C30" s="11">
        <v>795683</v>
      </c>
      <c r="D30" s="11">
        <v>3056659</v>
      </c>
      <c r="E30" s="11">
        <v>6866975</v>
      </c>
      <c r="F30" s="12">
        <f t="shared" si="0"/>
        <v>10719317</v>
      </c>
      <c r="G30" s="8"/>
    </row>
    <row r="31" spans="2:7" ht="15.75" x14ac:dyDescent="0.25">
      <c r="B31" s="10" t="s">
        <v>23</v>
      </c>
      <c r="C31" s="11">
        <v>452552</v>
      </c>
      <c r="D31" s="11">
        <v>1761631</v>
      </c>
      <c r="E31" s="11">
        <v>3957614</v>
      </c>
      <c r="F31" s="12">
        <f t="shared" si="0"/>
        <v>6171797</v>
      </c>
      <c r="G31" s="8"/>
    </row>
    <row r="32" spans="2:7" ht="15.75" x14ac:dyDescent="0.25">
      <c r="B32" s="10" t="s">
        <v>24</v>
      </c>
      <c r="C32" s="11">
        <v>720309</v>
      </c>
      <c r="D32" s="11">
        <v>2803918</v>
      </c>
      <c r="E32" s="11">
        <v>6299178</v>
      </c>
      <c r="F32" s="12">
        <f t="shared" si="0"/>
        <v>9823405</v>
      </c>
      <c r="G32" s="8"/>
    </row>
    <row r="33" spans="2:7" ht="15.75" x14ac:dyDescent="0.25">
      <c r="B33" s="10" t="s">
        <v>25</v>
      </c>
      <c r="C33" s="11">
        <v>182153</v>
      </c>
      <c r="D33" s="11">
        <v>677204</v>
      </c>
      <c r="E33" s="11">
        <v>1521381</v>
      </c>
      <c r="F33" s="12">
        <f t="shared" si="0"/>
        <v>2380738</v>
      </c>
      <c r="G33" s="8"/>
    </row>
    <row r="34" spans="2:7" ht="15.75" x14ac:dyDescent="0.25">
      <c r="B34" s="10" t="s">
        <v>26</v>
      </c>
      <c r="C34" s="11">
        <f>3618740</f>
        <v>3618740</v>
      </c>
      <c r="D34" s="11">
        <v>14086524</v>
      </c>
      <c r="E34" s="11">
        <v>31646259</v>
      </c>
      <c r="F34" s="12">
        <f t="shared" si="0"/>
        <v>49351523</v>
      </c>
      <c r="G34" s="8"/>
    </row>
    <row r="35" spans="2:7" ht="15.75" x14ac:dyDescent="0.25">
      <c r="B35" s="10" t="s">
        <v>27</v>
      </c>
      <c r="C35" s="11">
        <v>243247</v>
      </c>
      <c r="D35" s="11">
        <v>888020</v>
      </c>
      <c r="E35" s="11">
        <v>1994992</v>
      </c>
      <c r="F35" s="12">
        <f t="shared" si="0"/>
        <v>3126259</v>
      </c>
      <c r="G35" s="8"/>
    </row>
    <row r="36" spans="2:7" ht="15.75" x14ac:dyDescent="0.25">
      <c r="B36" s="10" t="s">
        <v>28</v>
      </c>
      <c r="C36" s="11">
        <f>14390234</f>
        <v>14390234</v>
      </c>
      <c r="D36" s="11">
        <v>57265624</v>
      </c>
      <c r="E36" s="11">
        <v>128650821</v>
      </c>
      <c r="F36" s="12">
        <f t="shared" si="0"/>
        <v>200306679</v>
      </c>
      <c r="G36" s="8"/>
    </row>
    <row r="37" spans="2:7" ht="15.75" x14ac:dyDescent="0.25">
      <c r="B37" s="10" t="s">
        <v>29</v>
      </c>
      <c r="C37" s="11">
        <v>211568</v>
      </c>
      <c r="D37" s="11">
        <v>769689</v>
      </c>
      <c r="E37" s="11">
        <v>1729154</v>
      </c>
      <c r="F37" s="12">
        <f t="shared" si="0"/>
        <v>2710411</v>
      </c>
      <c r="G37" s="8"/>
    </row>
    <row r="38" spans="2:7" ht="15.75" x14ac:dyDescent="0.25">
      <c r="B38" s="10" t="s">
        <v>30</v>
      </c>
      <c r="C38" s="11">
        <v>202518</v>
      </c>
      <c r="D38" s="11">
        <v>788332</v>
      </c>
      <c r="E38" s="11">
        <v>1771038</v>
      </c>
      <c r="F38" s="12">
        <f t="shared" si="0"/>
        <v>2761888</v>
      </c>
      <c r="G38" s="8"/>
    </row>
    <row r="39" spans="2:7" ht="15.75" x14ac:dyDescent="0.25">
      <c r="B39" s="10" t="s">
        <v>31</v>
      </c>
      <c r="C39" s="11">
        <v>352990</v>
      </c>
      <c r="D39" s="11">
        <v>1334163</v>
      </c>
      <c r="E39" s="11">
        <v>2997282</v>
      </c>
      <c r="F39" s="12">
        <f t="shared" si="0"/>
        <v>4684435</v>
      </c>
      <c r="G39" s="8"/>
    </row>
    <row r="40" spans="2:7" ht="15.75" x14ac:dyDescent="0.25">
      <c r="B40" s="10" t="s">
        <v>32</v>
      </c>
      <c r="C40" s="11">
        <v>194599</v>
      </c>
      <c r="D40" s="11">
        <v>757507</v>
      </c>
      <c r="E40" s="11">
        <v>1701788</v>
      </c>
      <c r="F40" s="12">
        <f t="shared" si="0"/>
        <v>2653894</v>
      </c>
      <c r="G40" s="8"/>
    </row>
    <row r="41" spans="2:7" ht="15.75" x14ac:dyDescent="0.25">
      <c r="B41" s="10" t="s">
        <v>33</v>
      </c>
      <c r="C41" s="11">
        <v>1488005</v>
      </c>
      <c r="D41" s="11">
        <v>5429122</v>
      </c>
      <c r="E41" s="11">
        <v>12196862</v>
      </c>
      <c r="F41" s="12">
        <f t="shared" si="0"/>
        <v>19113989</v>
      </c>
      <c r="G41" s="8"/>
    </row>
    <row r="42" spans="2:7" ht="15.75" x14ac:dyDescent="0.25">
      <c r="B42" s="10" t="s">
        <v>34</v>
      </c>
      <c r="C42" s="11">
        <v>961349</v>
      </c>
      <c r="D42" s="11">
        <v>3677623</v>
      </c>
      <c r="E42" s="11">
        <v>8262011</v>
      </c>
      <c r="F42" s="12">
        <f t="shared" si="0"/>
        <v>12900983</v>
      </c>
      <c r="G42" s="8"/>
    </row>
    <row r="43" spans="2:7" ht="15.75" x14ac:dyDescent="0.25">
      <c r="B43" s="10" t="s">
        <v>35</v>
      </c>
      <c r="C43" s="11">
        <v>552501</v>
      </c>
      <c r="D43" s="11">
        <v>2005103</v>
      </c>
      <c r="E43" s="11">
        <v>4504589</v>
      </c>
      <c r="F43" s="12">
        <f t="shared" si="0"/>
        <v>7062193</v>
      </c>
      <c r="G43" s="8"/>
    </row>
    <row r="44" spans="2:7" ht="15.75" x14ac:dyDescent="0.25">
      <c r="B44" s="10" t="s">
        <v>36</v>
      </c>
      <c r="C44" s="11">
        <f>3308150</f>
        <v>3308150</v>
      </c>
      <c r="D44" s="11">
        <v>12877502</v>
      </c>
      <c r="E44" s="11">
        <v>28930115</v>
      </c>
      <c r="F44" s="12">
        <f t="shared" si="0"/>
        <v>45115767</v>
      </c>
      <c r="G44" s="8"/>
    </row>
    <row r="45" spans="2:7" ht="15.75" x14ac:dyDescent="0.25">
      <c r="B45" s="10" t="s">
        <v>37</v>
      </c>
      <c r="C45" s="11">
        <v>269601</v>
      </c>
      <c r="D45" s="11">
        <v>1163074</v>
      </c>
      <c r="E45" s="11">
        <v>2612918</v>
      </c>
      <c r="F45" s="12">
        <f t="shared" si="0"/>
        <v>4045593</v>
      </c>
      <c r="G45" s="8"/>
    </row>
    <row r="46" spans="2:7" ht="15.75" x14ac:dyDescent="0.25">
      <c r="B46" s="10" t="s">
        <v>38</v>
      </c>
      <c r="C46" s="11">
        <v>26441</v>
      </c>
      <c r="D46" s="11">
        <v>113275</v>
      </c>
      <c r="E46" s="11">
        <v>254479</v>
      </c>
      <c r="F46" s="12">
        <f t="shared" si="0"/>
        <v>394195</v>
      </c>
      <c r="G46" s="8"/>
    </row>
    <row r="47" spans="2:7" ht="15.75" x14ac:dyDescent="0.25">
      <c r="B47" s="10" t="s">
        <v>39</v>
      </c>
      <c r="C47" s="11">
        <v>316356</v>
      </c>
      <c r="D47" s="11">
        <v>1427015</v>
      </c>
      <c r="E47" s="11">
        <v>3205878</v>
      </c>
      <c r="F47" s="12">
        <f t="shared" si="0"/>
        <v>4949249</v>
      </c>
      <c r="G47" s="8"/>
    </row>
    <row r="48" spans="2:7" ht="15.75" x14ac:dyDescent="0.25">
      <c r="B48" s="10" t="s">
        <v>40</v>
      </c>
      <c r="C48" s="11">
        <v>85140</v>
      </c>
      <c r="D48" s="11">
        <v>331420</v>
      </c>
      <c r="E48" s="11">
        <v>744556</v>
      </c>
      <c r="F48" s="12">
        <f t="shared" si="0"/>
        <v>1161116</v>
      </c>
      <c r="G48" s="8"/>
    </row>
    <row r="49" spans="2:7" ht="15.75" x14ac:dyDescent="0.25">
      <c r="B49" s="10" t="s">
        <v>41</v>
      </c>
      <c r="C49" s="11">
        <v>265327</v>
      </c>
      <c r="D49" s="11">
        <v>1418221</v>
      </c>
      <c r="E49" s="11">
        <v>3186122</v>
      </c>
      <c r="F49" s="12">
        <f t="shared" si="0"/>
        <v>4869670</v>
      </c>
      <c r="G49" s="8"/>
    </row>
    <row r="50" spans="2:7" ht="15.75" x14ac:dyDescent="0.25">
      <c r="B50" s="10" t="s">
        <v>42</v>
      </c>
      <c r="C50" s="11">
        <v>376973</v>
      </c>
      <c r="D50" s="11">
        <v>1580562</v>
      </c>
      <c r="E50" s="11">
        <v>3550831</v>
      </c>
      <c r="F50" s="12">
        <f t="shared" si="0"/>
        <v>5508366</v>
      </c>
      <c r="G50" s="8"/>
    </row>
    <row r="51" spans="2:7" ht="15.75" x14ac:dyDescent="0.25">
      <c r="B51" s="10" t="s">
        <v>43</v>
      </c>
      <c r="C51" s="11">
        <v>92724</v>
      </c>
      <c r="D51" s="11">
        <v>440850</v>
      </c>
      <c r="E51" s="11">
        <v>990397</v>
      </c>
      <c r="F51" s="12">
        <f t="shared" si="0"/>
        <v>1523971</v>
      </c>
      <c r="G51" s="8"/>
    </row>
    <row r="52" spans="2:7" ht="15.75" x14ac:dyDescent="0.25">
      <c r="B52" s="10" t="s">
        <v>44</v>
      </c>
      <c r="C52" s="11">
        <v>17762</v>
      </c>
      <c r="D52" s="11">
        <v>69743</v>
      </c>
      <c r="E52" s="11">
        <v>156681</v>
      </c>
      <c r="F52" s="12">
        <f t="shared" si="0"/>
        <v>244186</v>
      </c>
      <c r="G52" s="8"/>
    </row>
    <row r="53" spans="2:7" ht="15.75" x14ac:dyDescent="0.25">
      <c r="B53" s="10" t="s">
        <v>45</v>
      </c>
      <c r="C53" s="11">
        <v>157248</v>
      </c>
      <c r="D53" s="11">
        <v>612112</v>
      </c>
      <c r="E53" s="11">
        <v>1375147</v>
      </c>
      <c r="F53" s="12">
        <f t="shared" si="0"/>
        <v>2144507</v>
      </c>
      <c r="G53" s="8"/>
    </row>
    <row r="54" spans="2:7" ht="15.75" x14ac:dyDescent="0.25">
      <c r="B54" s="10" t="s">
        <v>46</v>
      </c>
      <c r="C54" s="11">
        <v>0</v>
      </c>
      <c r="D54" s="11">
        <v>63719</v>
      </c>
      <c r="E54" s="11">
        <v>143148</v>
      </c>
      <c r="F54" s="12">
        <f t="shared" si="0"/>
        <v>206867</v>
      </c>
      <c r="G54" s="8"/>
    </row>
    <row r="55" spans="2:7" ht="15.75" x14ac:dyDescent="0.25">
      <c r="B55" s="10" t="s">
        <v>47</v>
      </c>
      <c r="C55" s="11">
        <v>105529</v>
      </c>
      <c r="D55" s="11">
        <v>410792</v>
      </c>
      <c r="E55" s="11">
        <v>922869</v>
      </c>
      <c r="F55" s="12">
        <f t="shared" si="0"/>
        <v>1439190</v>
      </c>
      <c r="G55" s="8"/>
    </row>
    <row r="56" spans="2:7" ht="15.75" x14ac:dyDescent="0.25">
      <c r="B56" s="10" t="s">
        <v>48</v>
      </c>
      <c r="C56" s="11">
        <v>265799</v>
      </c>
      <c r="D56" s="11">
        <v>1020880</v>
      </c>
      <c r="E56" s="11">
        <v>2293471</v>
      </c>
      <c r="F56" s="12">
        <f t="shared" si="0"/>
        <v>3580150</v>
      </c>
      <c r="G56" s="8"/>
    </row>
    <row r="57" spans="2:7" ht="15.75" x14ac:dyDescent="0.25">
      <c r="B57" s="10" t="s">
        <v>49</v>
      </c>
      <c r="C57" s="11">
        <v>660508</v>
      </c>
      <c r="D57" s="11">
        <v>2432742</v>
      </c>
      <c r="E57" s="11">
        <v>5465308</v>
      </c>
      <c r="F57" s="12">
        <f t="shared" si="0"/>
        <v>8558558</v>
      </c>
      <c r="G57" s="8"/>
    </row>
    <row r="58" spans="2:7" ht="15.75" x14ac:dyDescent="0.25">
      <c r="B58" s="10" t="s">
        <v>50</v>
      </c>
      <c r="C58" s="11">
        <v>122218</v>
      </c>
      <c r="D58" s="11">
        <v>440093</v>
      </c>
      <c r="E58" s="11">
        <v>988698</v>
      </c>
      <c r="F58" s="12">
        <f t="shared" si="0"/>
        <v>1551009</v>
      </c>
      <c r="G58" s="8"/>
    </row>
    <row r="59" spans="2:7" ht="15.75" x14ac:dyDescent="0.25">
      <c r="B59" s="10" t="s">
        <v>51</v>
      </c>
      <c r="C59" s="11">
        <v>41435</v>
      </c>
      <c r="D59" s="11">
        <v>161292</v>
      </c>
      <c r="E59" s="11">
        <v>362352</v>
      </c>
      <c r="F59" s="12">
        <f t="shared" si="0"/>
        <v>565079</v>
      </c>
      <c r="G59" s="8"/>
    </row>
    <row r="60" spans="2:7" ht="15.75" x14ac:dyDescent="0.25">
      <c r="B60" s="10" t="s">
        <v>52</v>
      </c>
      <c r="C60" s="11">
        <v>123207</v>
      </c>
      <c r="D60" s="11">
        <v>479605</v>
      </c>
      <c r="E60" s="11">
        <v>1077464</v>
      </c>
      <c r="F60" s="12">
        <f t="shared" si="0"/>
        <v>1680276</v>
      </c>
      <c r="G60" s="8"/>
    </row>
    <row r="61" spans="2:7" ht="15.75" x14ac:dyDescent="0.25">
      <c r="B61" s="10" t="s">
        <v>53</v>
      </c>
      <c r="C61" s="11">
        <v>126138</v>
      </c>
      <c r="D61" s="11">
        <v>613003</v>
      </c>
      <c r="E61" s="11">
        <v>1377149</v>
      </c>
      <c r="F61" s="12">
        <f t="shared" si="0"/>
        <v>2116290</v>
      </c>
      <c r="G61" s="8"/>
    </row>
    <row r="62" spans="2:7" ht="15.75" x14ac:dyDescent="0.25">
      <c r="B62" s="10" t="s">
        <v>54</v>
      </c>
      <c r="C62" s="11">
        <v>545524</v>
      </c>
      <c r="D62" s="11">
        <v>3106629</v>
      </c>
      <c r="E62" s="11">
        <v>6979238</v>
      </c>
      <c r="F62" s="12">
        <f t="shared" si="0"/>
        <v>10631391</v>
      </c>
      <c r="G62" s="8"/>
    </row>
    <row r="63" spans="2:7" ht="15.75" x14ac:dyDescent="0.25">
      <c r="B63" s="10" t="s">
        <v>55</v>
      </c>
      <c r="C63" s="11">
        <v>104794</v>
      </c>
      <c r="D63" s="11">
        <v>460965</v>
      </c>
      <c r="E63" s="11">
        <v>1035587</v>
      </c>
      <c r="F63" s="12">
        <f t="shared" si="0"/>
        <v>1601346</v>
      </c>
      <c r="G63" s="8"/>
    </row>
    <row r="64" spans="2:7" ht="15.75" x14ac:dyDescent="0.25">
      <c r="B64" s="10" t="s">
        <v>56</v>
      </c>
      <c r="C64" s="11">
        <v>145936</v>
      </c>
      <c r="D64" s="11">
        <v>545591</v>
      </c>
      <c r="E64" s="11">
        <v>1225704</v>
      </c>
      <c r="F64" s="12">
        <f t="shared" si="0"/>
        <v>1917231</v>
      </c>
      <c r="G64" s="8"/>
    </row>
    <row r="65" spans="2:7" ht="15.75" x14ac:dyDescent="0.25">
      <c r="B65" s="10" t="s">
        <v>57</v>
      </c>
      <c r="C65" s="11">
        <v>63432</v>
      </c>
      <c r="D65" s="11">
        <v>395891</v>
      </c>
      <c r="E65" s="11">
        <v>889394</v>
      </c>
      <c r="F65" s="12">
        <f t="shared" si="0"/>
        <v>1348717</v>
      </c>
      <c r="G65" s="8"/>
    </row>
    <row r="66" spans="2:7" ht="15.75" x14ac:dyDescent="0.25">
      <c r="B66" s="10" t="s">
        <v>58</v>
      </c>
      <c r="C66" s="11">
        <v>74306</v>
      </c>
      <c r="D66" s="11">
        <v>313134</v>
      </c>
      <c r="E66" s="11">
        <v>703475</v>
      </c>
      <c r="F66" s="12">
        <f t="shared" si="0"/>
        <v>1090915</v>
      </c>
      <c r="G66" s="8"/>
    </row>
    <row r="67" spans="2:7" ht="15.75" x14ac:dyDescent="0.25">
      <c r="B67" s="10" t="s">
        <v>59</v>
      </c>
      <c r="C67" s="11">
        <v>86994</v>
      </c>
      <c r="D67" s="11">
        <v>477150</v>
      </c>
      <c r="E67" s="11">
        <v>1071948</v>
      </c>
      <c r="F67" s="12">
        <f t="shared" si="0"/>
        <v>1636092</v>
      </c>
      <c r="G67" s="8"/>
    </row>
    <row r="68" spans="2:7" ht="15.75" x14ac:dyDescent="0.25">
      <c r="B68" s="13" t="s">
        <v>60</v>
      </c>
      <c r="C68" s="14">
        <v>79071</v>
      </c>
      <c r="D68" s="14">
        <v>388380</v>
      </c>
      <c r="E68" s="14">
        <v>872520</v>
      </c>
      <c r="F68" s="15">
        <f t="shared" si="0"/>
        <v>1339971</v>
      </c>
      <c r="G68" s="8"/>
    </row>
    <row r="69" spans="2:7" ht="15.75" x14ac:dyDescent="0.25">
      <c r="B69" s="13" t="s">
        <v>67</v>
      </c>
      <c r="C69" s="14">
        <v>0</v>
      </c>
      <c r="D69" s="14">
        <v>296592</v>
      </c>
      <c r="E69" s="14">
        <v>666312</v>
      </c>
      <c r="F69" s="15">
        <f t="shared" ref="F69:F70" si="1">C69+D69+E69</f>
        <v>962904</v>
      </c>
      <c r="G69" s="8"/>
    </row>
    <row r="70" spans="2:7" ht="16.5" thickBot="1" x14ac:dyDescent="0.3">
      <c r="B70" s="13" t="s">
        <v>68</v>
      </c>
      <c r="C70" s="14">
        <v>0</v>
      </c>
      <c r="D70" s="14">
        <v>356554</v>
      </c>
      <c r="E70" s="14">
        <v>801020</v>
      </c>
      <c r="F70" s="15">
        <f t="shared" si="1"/>
        <v>1157574</v>
      </c>
      <c r="G70" s="8"/>
    </row>
    <row r="71" spans="2:7" ht="16.5" thickBot="1" x14ac:dyDescent="0.3">
      <c r="B71" s="16" t="s">
        <v>61</v>
      </c>
      <c r="C71" s="17">
        <f>SUM(C9:C70)</f>
        <v>41715400</v>
      </c>
      <c r="D71" s="18">
        <f>SUM(D9:D70)</f>
        <v>166312410</v>
      </c>
      <c r="E71" s="18">
        <f>SUM(E9:E70)</f>
        <v>373631255</v>
      </c>
      <c r="F71" s="18">
        <f>SUM(F9:F70)</f>
        <v>581659065</v>
      </c>
      <c r="G71" s="8"/>
    </row>
  </sheetData>
  <mergeCells count="1">
    <mergeCell ref="B2:F2"/>
  </mergeCells>
  <printOptions horizontalCentered="1" verticalCentered="1"/>
  <pageMargins left="0.45" right="0.45" top="0.5" bottom="0.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ESSER Allocations to LEAs</vt:lpstr>
      <vt:lpstr>'Final ESSER Allocations to LEAs'!Print_Area</vt:lpstr>
    </vt:vector>
  </TitlesOfParts>
  <Company>RIDE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Luther, David</dc:creator>
  <cp:lastModifiedBy>Luther, David</cp:lastModifiedBy>
  <cp:lastPrinted>2021-11-08T19:00:23Z</cp:lastPrinted>
  <dcterms:created xsi:type="dcterms:W3CDTF">2021-03-22T18:11:31Z</dcterms:created>
  <dcterms:modified xsi:type="dcterms:W3CDTF">2022-11-02T14:02:44Z</dcterms:modified>
</cp:coreProperties>
</file>